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8800" windowHeight="12435" activeTab="2"/>
  </bookViews>
  <sheets>
    <sheet name="Перечень работ и услуг" sheetId="10" r:id="rId1"/>
    <sheet name="Планирование (Количество)" sheetId="2" r:id="rId2"/>
    <sheet name="Фактическое выполнение" sheetId="13" r:id="rId3"/>
    <sheet name="conf" sheetId="14" state="hidden" r:id="rId4"/>
    <sheet name="Справочник" sheetId="4" state="hidden" r:id="rId5"/>
  </sheets>
  <externalReferences>
    <externalReference r:id="rId6"/>
    <externalReference r:id="rId7"/>
  </externalReferences>
  <calcPr calcId="152511" calcMode="autoNoTable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3" l="1"/>
  <c r="F12" i="13" s="1"/>
  <c r="I12" i="13" s="1"/>
  <c r="J12" i="13" s="1"/>
  <c r="M12" i="13" s="1"/>
  <c r="N12" i="13" s="1"/>
  <c r="Q12" i="13" s="1"/>
  <c r="R12" i="13" s="1"/>
  <c r="U12" i="13" s="1"/>
  <c r="V12" i="13" s="1"/>
  <c r="Y12" i="13" s="1"/>
  <c r="Z12" i="13" s="1"/>
  <c r="AC12" i="13" s="1"/>
  <c r="AD12" i="13" s="1"/>
  <c r="AG12" i="13" s="1"/>
  <c r="AH12" i="13" s="1"/>
  <c r="AK12" i="13" s="1"/>
  <c r="AL12" i="13" s="1"/>
  <c r="AO12" i="13" s="1"/>
  <c r="AP12" i="13" s="1"/>
  <c r="AS12" i="13" s="1"/>
  <c r="AT12" i="13" s="1"/>
  <c r="AW12" i="13" s="1"/>
  <c r="B4" i="13"/>
  <c r="B5" i="13"/>
  <c r="B6" i="13"/>
  <c r="B7" i="13"/>
  <c r="B8" i="13"/>
  <c r="B9" i="13"/>
  <c r="B10" i="13"/>
  <c r="B11" i="13"/>
  <c r="B12" i="13"/>
  <c r="B3" i="13"/>
  <c r="B11" i="2"/>
  <c r="C11" i="2" s="1"/>
  <c r="D11" i="2" s="1"/>
  <c r="E11" i="2" s="1"/>
  <c r="F11" i="2" s="1"/>
  <c r="G11" i="2" s="1"/>
  <c r="H11" i="2" s="1"/>
  <c r="I11" i="2" s="1"/>
  <c r="J11" i="2" s="1"/>
  <c r="K11" i="2" s="1"/>
  <c r="L11" i="2" s="1"/>
  <c r="M11" i="2" s="1"/>
  <c r="B3" i="2"/>
  <c r="B4" i="2"/>
  <c r="B5" i="2"/>
  <c r="B6" i="2"/>
  <c r="B7" i="2"/>
  <c r="B8" i="2"/>
  <c r="B9" i="2"/>
  <c r="B10" i="2"/>
  <c r="B2" i="2"/>
  <c r="E17" i="10"/>
  <c r="B17" i="10"/>
  <c r="B16" i="10"/>
  <c r="B15" i="10"/>
  <c r="B14" i="10"/>
  <c r="B13" i="10"/>
  <c r="B12" i="10"/>
  <c r="B11" i="10"/>
  <c r="B10" i="10"/>
  <c r="B9" i="10"/>
  <c r="B8" i="10"/>
  <c r="E11" i="13"/>
  <c r="F11" i="13" s="1"/>
  <c r="I11" i="13" s="1"/>
  <c r="J11" i="13" s="1"/>
  <c r="M11" i="13" s="1"/>
  <c r="N11" i="13" s="1"/>
  <c r="Q11" i="13" s="1"/>
  <c r="R11" i="13" s="1"/>
  <c r="U11" i="13" s="1"/>
  <c r="V11" i="13" s="1"/>
  <c r="Y11" i="13" s="1"/>
  <c r="Z11" i="13" s="1"/>
  <c r="AC11" i="13" s="1"/>
  <c r="AD11" i="13" s="1"/>
  <c r="AG11" i="13" s="1"/>
  <c r="AH11" i="13" s="1"/>
  <c r="AK11" i="13" s="1"/>
  <c r="AL11" i="13" s="1"/>
  <c r="AO11" i="13" s="1"/>
  <c r="AP11" i="13" s="1"/>
  <c r="AS11" i="13" s="1"/>
  <c r="AT11" i="13" s="1"/>
  <c r="AW11" i="13" s="1"/>
  <c r="E10" i="13"/>
  <c r="F10" i="13" s="1"/>
  <c r="I10" i="13" s="1"/>
  <c r="J10" i="13" s="1"/>
  <c r="M10" i="13" s="1"/>
  <c r="N10" i="13" s="1"/>
  <c r="Q10" i="13" s="1"/>
  <c r="R10" i="13" s="1"/>
  <c r="U10" i="13" s="1"/>
  <c r="V10" i="13" s="1"/>
  <c r="Y10" i="13" s="1"/>
  <c r="Z10" i="13" s="1"/>
  <c r="AC10" i="13" s="1"/>
  <c r="AD10" i="13" s="1"/>
  <c r="AG10" i="13" s="1"/>
  <c r="AH10" i="13" s="1"/>
  <c r="AK10" i="13" s="1"/>
  <c r="AL10" i="13" s="1"/>
  <c r="AO10" i="13" s="1"/>
  <c r="AP10" i="13" s="1"/>
  <c r="AS10" i="13" s="1"/>
  <c r="AT10" i="13" s="1"/>
  <c r="AW10" i="13" s="1"/>
  <c r="E9" i="13"/>
  <c r="F9" i="13" s="1"/>
  <c r="I9" i="13" s="1"/>
  <c r="J9" i="13" s="1"/>
  <c r="M9" i="13" s="1"/>
  <c r="N9" i="13" s="1"/>
  <c r="Q9" i="13" s="1"/>
  <c r="R9" i="13" s="1"/>
  <c r="U9" i="13" s="1"/>
  <c r="V9" i="13" s="1"/>
  <c r="Y9" i="13" s="1"/>
  <c r="Z9" i="13" s="1"/>
  <c r="AC9" i="13" s="1"/>
  <c r="AD9" i="13" s="1"/>
  <c r="AG9" i="13" s="1"/>
  <c r="AH9" i="13" s="1"/>
  <c r="AK9" i="13" s="1"/>
  <c r="AL9" i="13" s="1"/>
  <c r="AO9" i="13" s="1"/>
  <c r="AP9" i="13" s="1"/>
  <c r="AS9" i="13" s="1"/>
  <c r="AT9" i="13" s="1"/>
  <c r="AW9" i="13" s="1"/>
  <c r="E8" i="13"/>
  <c r="F8" i="13" s="1"/>
  <c r="I8" i="13" s="1"/>
  <c r="J8" i="13" s="1"/>
  <c r="M8" i="13" s="1"/>
  <c r="N8" i="13" s="1"/>
  <c r="Q8" i="13" s="1"/>
  <c r="R8" i="13" s="1"/>
  <c r="U8" i="13" s="1"/>
  <c r="V8" i="13" s="1"/>
  <c r="Y8" i="13" s="1"/>
  <c r="Z8" i="13" s="1"/>
  <c r="AC8" i="13" s="1"/>
  <c r="AD8" i="13" s="1"/>
  <c r="AG8" i="13" s="1"/>
  <c r="AH8" i="13" s="1"/>
  <c r="AK8" i="13" s="1"/>
  <c r="AL8" i="13" s="1"/>
  <c r="AO8" i="13" s="1"/>
  <c r="AP8" i="13" s="1"/>
  <c r="AS8" i="13" s="1"/>
  <c r="AT8" i="13" s="1"/>
  <c r="AW8" i="13" s="1"/>
  <c r="E7" i="13"/>
  <c r="F7" i="13" s="1"/>
  <c r="I7" i="13" s="1"/>
  <c r="J7" i="13" s="1"/>
  <c r="M7" i="13" s="1"/>
  <c r="N7" i="13" s="1"/>
  <c r="Q7" i="13" s="1"/>
  <c r="R7" i="13" s="1"/>
  <c r="U7" i="13" s="1"/>
  <c r="V7" i="13" s="1"/>
  <c r="Y7" i="13" s="1"/>
  <c r="Z7" i="13" s="1"/>
  <c r="AC7" i="13" s="1"/>
  <c r="AD7" i="13" s="1"/>
  <c r="AG7" i="13" s="1"/>
  <c r="AH7" i="13" s="1"/>
  <c r="AK7" i="13" s="1"/>
  <c r="AL7" i="13" s="1"/>
  <c r="AO7" i="13" s="1"/>
  <c r="AP7" i="13" s="1"/>
  <c r="AS7" i="13" s="1"/>
  <c r="AT7" i="13" s="1"/>
  <c r="AW7" i="13" s="1"/>
  <c r="E6" i="13"/>
  <c r="F6" i="13" s="1"/>
  <c r="I6" i="13" s="1"/>
  <c r="J6" i="13" s="1"/>
  <c r="M6" i="13" s="1"/>
  <c r="N6" i="13" s="1"/>
  <c r="Q6" i="13" s="1"/>
  <c r="R6" i="13" s="1"/>
  <c r="U6" i="13" s="1"/>
  <c r="V6" i="13" s="1"/>
  <c r="Y6" i="13" s="1"/>
  <c r="Z6" i="13" s="1"/>
  <c r="AC6" i="13" s="1"/>
  <c r="AD6" i="13" s="1"/>
  <c r="AG6" i="13" s="1"/>
  <c r="AH6" i="13" s="1"/>
  <c r="AK6" i="13" s="1"/>
  <c r="AL6" i="13" s="1"/>
  <c r="AO6" i="13" s="1"/>
  <c r="AP6" i="13" s="1"/>
  <c r="AS6" i="13" s="1"/>
  <c r="AT6" i="13" s="1"/>
  <c r="AW6" i="13" s="1"/>
  <c r="E5" i="13"/>
  <c r="F5" i="13" s="1"/>
  <c r="I5" i="13" s="1"/>
  <c r="J5" i="13" s="1"/>
  <c r="M5" i="13" s="1"/>
  <c r="N5" i="13" s="1"/>
  <c r="Q5" i="13" s="1"/>
  <c r="R5" i="13" s="1"/>
  <c r="U5" i="13" s="1"/>
  <c r="V5" i="13" s="1"/>
  <c r="Y5" i="13" s="1"/>
  <c r="Z5" i="13" s="1"/>
  <c r="AC5" i="13" s="1"/>
  <c r="AD5" i="13" s="1"/>
  <c r="AG5" i="13" s="1"/>
  <c r="AH5" i="13" s="1"/>
  <c r="AK5" i="13" s="1"/>
  <c r="AL5" i="13" s="1"/>
  <c r="AO5" i="13" s="1"/>
  <c r="AP5" i="13" s="1"/>
  <c r="AS5" i="13" s="1"/>
  <c r="AT5" i="13" s="1"/>
  <c r="AW5" i="13" s="1"/>
  <c r="E4" i="13"/>
  <c r="F4" i="13" s="1"/>
  <c r="I4" i="13" s="1"/>
  <c r="J4" i="13" s="1"/>
  <c r="M4" i="13" s="1"/>
  <c r="N4" i="13" s="1"/>
  <c r="Q4" i="13" s="1"/>
  <c r="R4" i="13" s="1"/>
  <c r="U4" i="13" s="1"/>
  <c r="V4" i="13" s="1"/>
  <c r="Y4" i="13" s="1"/>
  <c r="Z4" i="13" s="1"/>
  <c r="AC4" i="13" s="1"/>
  <c r="AD4" i="13" s="1"/>
  <c r="AG4" i="13" s="1"/>
  <c r="AH4" i="13" s="1"/>
  <c r="AK4" i="13" s="1"/>
  <c r="AL4" i="13" s="1"/>
  <c r="AO4" i="13" s="1"/>
  <c r="AP4" i="13" s="1"/>
  <c r="AS4" i="13" s="1"/>
  <c r="AT4" i="13" s="1"/>
  <c r="AW4" i="13" s="1"/>
  <c r="E3" i="13"/>
  <c r="F3" i="13" s="1"/>
  <c r="I3" i="13" s="1"/>
  <c r="J3" i="13" s="1"/>
  <c r="M3" i="13" s="1"/>
  <c r="N3" i="13" s="1"/>
  <c r="Q3" i="13" s="1"/>
  <c r="R3" i="13" s="1"/>
  <c r="U3" i="13" s="1"/>
  <c r="V3" i="13" s="1"/>
  <c r="Y3" i="13" s="1"/>
  <c r="Z3" i="13" s="1"/>
  <c r="AC3" i="13" s="1"/>
  <c r="AD3" i="13" s="1"/>
  <c r="AG3" i="13" s="1"/>
  <c r="AH3" i="13" s="1"/>
  <c r="AK3" i="13" s="1"/>
  <c r="AL3" i="13" s="1"/>
  <c r="AO3" i="13" s="1"/>
  <c r="AP3" i="13" s="1"/>
  <c r="AS3" i="13" s="1"/>
  <c r="AT3" i="13" s="1"/>
  <c r="AW3" i="13" s="1"/>
  <c r="C10" i="2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C8" i="2"/>
  <c r="D8" i="2" s="1"/>
  <c r="E8" i="2" s="1"/>
  <c r="F8" i="2" s="1"/>
  <c r="G8" i="2" s="1"/>
  <c r="H8" i="2" s="1"/>
  <c r="I8" i="2" s="1"/>
  <c r="J8" i="2" s="1"/>
  <c r="K8" i="2" s="1"/>
  <c r="L8" i="2" s="1"/>
  <c r="M8" i="2" s="1"/>
  <c r="C7" i="2"/>
  <c r="D7" i="2" s="1"/>
  <c r="E7" i="2" s="1"/>
  <c r="F7" i="2" s="1"/>
  <c r="G7" i="2" s="1"/>
  <c r="H7" i="2" s="1"/>
  <c r="I7" i="2" s="1"/>
  <c r="J7" i="2" s="1"/>
  <c r="K7" i="2" s="1"/>
  <c r="L7" i="2" s="1"/>
  <c r="M7" i="2" s="1"/>
  <c r="C6" i="2"/>
  <c r="D6" i="2" s="1"/>
  <c r="E6" i="2" s="1"/>
  <c r="F6" i="2" s="1"/>
  <c r="G6" i="2" s="1"/>
  <c r="H6" i="2" s="1"/>
  <c r="I6" i="2" s="1"/>
  <c r="J6" i="2" s="1"/>
  <c r="K6" i="2" s="1"/>
  <c r="L6" i="2" s="1"/>
  <c r="M6" i="2" s="1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C2" i="2"/>
  <c r="D2" i="2" s="1"/>
  <c r="E2" i="2" s="1"/>
  <c r="F2" i="2" s="1"/>
  <c r="G2" i="2" s="1"/>
  <c r="H2" i="2" s="1"/>
  <c r="I2" i="2" s="1"/>
  <c r="J2" i="2" s="1"/>
  <c r="K2" i="2" s="1"/>
  <c r="L2" i="2" s="1"/>
  <c r="M2" i="2" s="1"/>
  <c r="E16" i="10"/>
  <c r="E15" i="10"/>
  <c r="E14" i="10"/>
  <c r="E13" i="10"/>
  <c r="E12" i="10"/>
  <c r="E11" i="10"/>
  <c r="E10" i="10"/>
  <c r="E9" i="10"/>
  <c r="E8" i="10"/>
</calcChain>
</file>

<file path=xl/sharedStrings.xml><?xml version="1.0" encoding="utf-8"?>
<sst xmlns="http://schemas.openxmlformats.org/spreadsheetml/2006/main" count="216" uniqueCount="137">
  <si>
    <t>руб.</t>
  </si>
  <si>
    <t>ед.</t>
  </si>
  <si>
    <t>кв.м</t>
  </si>
  <si>
    <t>шт.</t>
  </si>
  <si>
    <t>Гкал</t>
  </si>
  <si>
    <t>Гкал/кв.м</t>
  </si>
  <si>
    <t>Гкал/час</t>
  </si>
  <si>
    <t>Гкал/год</t>
  </si>
  <si>
    <t>чел.</t>
  </si>
  <si>
    <t>%</t>
  </si>
  <si>
    <t>°С*сут</t>
  </si>
  <si>
    <t>км</t>
  </si>
  <si>
    <t>кВт</t>
  </si>
  <si>
    <t>кВА</t>
  </si>
  <si>
    <t>час</t>
  </si>
  <si>
    <t>дн.</t>
  </si>
  <si>
    <t>тыс.руб.</t>
  </si>
  <si>
    <t>кВт/ч</t>
  </si>
  <si>
    <t>кВт*ч</t>
  </si>
  <si>
    <t>Холодное водоснабжение</t>
  </si>
  <si>
    <t>Электроснабжение</t>
  </si>
  <si>
    <t>Отопление</t>
  </si>
  <si>
    <t>Газоснабжение</t>
  </si>
  <si>
    <t>руб/куб.м</t>
  </si>
  <si>
    <t>куб.м/кв.м</t>
  </si>
  <si>
    <t>кВт.ч/кв.м</t>
  </si>
  <si>
    <t>руб./Гкал</t>
  </si>
  <si>
    <t>руб./кВт.ч</t>
  </si>
  <si>
    <t>Гкал/чел.</t>
  </si>
  <si>
    <t>Гкал/куб.м</t>
  </si>
  <si>
    <t>кВт/чел.</t>
  </si>
  <si>
    <t>кВт*ч/чел.в мес.</t>
  </si>
  <si>
    <t>руб./1000куб.м.</t>
  </si>
  <si>
    <t>кВт/кв.м</t>
  </si>
  <si>
    <t>Гкал/кв.м в мес.</t>
  </si>
  <si>
    <t>Гкал/кв.м. в год</t>
  </si>
  <si>
    <t>руб./кв.м</t>
  </si>
  <si>
    <t>руб./кг</t>
  </si>
  <si>
    <t>1 пролёт</t>
  </si>
  <si>
    <t>10 погонных метров</t>
  </si>
  <si>
    <t>10 шт.</t>
  </si>
  <si>
    <t>100 кв.м.</t>
  </si>
  <si>
    <t>100 куб.м.</t>
  </si>
  <si>
    <t>100 погонных метров</t>
  </si>
  <si>
    <t>100 шт.</t>
  </si>
  <si>
    <t>1000 кв.м.</t>
  </si>
  <si>
    <t>1 м фальца</t>
  </si>
  <si>
    <t>Квартира</t>
  </si>
  <si>
    <t>Комплекс работ/мес.</t>
  </si>
  <si>
    <t>кв.м./мес.</t>
  </si>
  <si>
    <t>погонный метр/мес.</t>
  </si>
  <si>
    <t>этаж/мес.</t>
  </si>
  <si>
    <t>куб.м./мес.</t>
  </si>
  <si>
    <t>1000 куб.м.</t>
  </si>
  <si>
    <t>Холодная вода для нужд ГВС</t>
  </si>
  <si>
    <t>Тепловая энергия для подогрева холодной воды для нужд ГВС</t>
  </si>
  <si>
    <t>Газоснабжение для подогрева холодной воды для нужд ГВС</t>
  </si>
  <si>
    <t>Компонент на тепловую энергию для ГВС</t>
  </si>
  <si>
    <t>Компонент на теплоноситель для ГВС</t>
  </si>
  <si>
    <t>Обращение с твердыми коммунальными отходами</t>
  </si>
  <si>
    <t>Адрес дома:</t>
  </si>
  <si>
    <t>Дата конца отчетного периода:</t>
  </si>
  <si>
    <t xml:space="preserve">Горячее водоснабжение </t>
  </si>
  <si>
    <t xml:space="preserve">Водоотведение </t>
  </si>
  <si>
    <t>пог.м</t>
  </si>
  <si>
    <t>куб.м</t>
  </si>
  <si>
    <t>Гкал*час/кв.м</t>
  </si>
  <si>
    <t>куб.м/сут.</t>
  </si>
  <si>
    <t>куб.м/квартира</t>
  </si>
  <si>
    <t>куб.м/чел.в мес.</t>
  </si>
  <si>
    <t>Вт/куб.м</t>
  </si>
  <si>
    <t>Вт/(куб.м*°С)</t>
  </si>
  <si>
    <t>м</t>
  </si>
  <si>
    <t>кг</t>
  </si>
  <si>
    <t>кг/куб.м</t>
  </si>
  <si>
    <t>мВт</t>
  </si>
  <si>
    <t>кВт/куб.м</t>
  </si>
  <si>
    <t>куб.м/кв.м общ. Имущества в мес.</t>
  </si>
  <si>
    <t>кВт*ч/кв.м общ. Имущества в мес.</t>
  </si>
  <si>
    <t>руб./чел. В мес.</t>
  </si>
  <si>
    <t>руб/ч</t>
  </si>
  <si>
    <t>руб/шт</t>
  </si>
  <si>
    <t>шт./мес.</t>
  </si>
  <si>
    <t>куб.м./чел. В год</t>
  </si>
  <si>
    <t>кг/чел. в мес.</t>
  </si>
  <si>
    <t>кВт.ч</t>
  </si>
  <si>
    <t>куб. м/чел.</t>
  </si>
  <si>
    <t>кВт.ч/сут</t>
  </si>
  <si>
    <t>кВт/м</t>
  </si>
  <si>
    <t>тыс кВт.ч</t>
  </si>
  <si>
    <t>ГВт.ч</t>
  </si>
  <si>
    <t>ккал</t>
  </si>
  <si>
    <t>ккал/ч</t>
  </si>
  <si>
    <t>млн т</t>
  </si>
  <si>
    <t>нор. м3</t>
  </si>
  <si>
    <t>КХ</t>
  </si>
  <si>
    <r>
      <rPr>
        <b/>
        <sz val="12"/>
        <color theme="1"/>
        <rFont val="Calibri"/>
        <family val="2"/>
        <charset val="204"/>
        <scheme val="minor"/>
      </rPr>
      <t>ООО “Ника”</t>
    </r>
    <r>
      <rPr>
        <sz val="12"/>
        <color theme="1"/>
        <rFont val="Calibri"/>
        <family val="2"/>
        <charset val="204"/>
        <scheme val="minor"/>
      </rPr>
      <t xml:space="preserve">
+7 (951) 599 29 13
</t>
    </r>
  </si>
  <si>
    <t>Наименование работы / услуги:</t>
  </si>
  <si>
    <t>Цена, руб.</t>
  </si>
  <si>
    <t>Объем</t>
  </si>
  <si>
    <t>Кол-во</t>
  </si>
  <si>
    <t>Итого-стоимость, 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</si>
  <si>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</si>
  <si>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</si>
  <si>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</si>
  <si>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</si>
  <si>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</si>
  <si>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</si>
  <si>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</si>
  <si>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</si>
  <si>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</si>
  <si>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Ноябрь</t>
  </si>
  <si>
    <t>Декабрь</t>
  </si>
  <si>
    <t>Цена (руб.)</t>
  </si>
  <si>
    <t>Объём</t>
  </si>
  <si>
    <t>Количество</t>
  </si>
  <si>
    <t>Стоимость</t>
  </si>
  <si>
    <t>Октябрь</t>
  </si>
  <si>
    <t>orgID</t>
  </si>
  <si>
    <t>formID</t>
  </si>
  <si>
    <t>FIAS</t>
  </si>
  <si>
    <t>4205118441</t>
  </si>
  <si>
    <t>works</t>
  </si>
  <si>
    <t>8fd06422-0cf4-44d8-98e7-b3293e30da5c</t>
  </si>
  <si>
    <t>пр-кт. Ленина 73</t>
  </si>
  <si>
    <t>01.01.2022</t>
  </si>
  <si>
    <t>31.12.2022</t>
  </si>
  <si>
    <t>Обеспечение устранения аварий на внутридомовых инженерных системах в МКД</t>
  </si>
  <si>
    <t>Проведение дератизаций, входящих в состав общего имущества в МКД</t>
  </si>
  <si>
    <t>Работы по обеспечению вывоза крупногабаритного мусора</t>
  </si>
  <si>
    <t>Работы по содержанию земельного участка предназначенными  для обслуживания и эксплуатации МКД</t>
  </si>
  <si>
    <t>Работы по содержанию и ремонту конструктивных элементов (несущие конструкции и ненесущии конструкции) МКД</t>
  </si>
  <si>
    <t>Работы по содержанию и ремонту оборудования и системы инженерно-технического обеспечения, входящих в состав общего имущества в МКД</t>
  </si>
  <si>
    <t>Обслуживание приборов учета МКД</t>
  </si>
  <si>
    <t>Работы по содержанию помещений, входящих в состав общего умущества МКД</t>
  </si>
  <si>
    <t>Работы по управлению МКД</t>
  </si>
  <si>
    <t xml:space="preserve">Содержание, техническое обслуживание и ремонт лифтов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</si>
</sst>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/>
      <right/>
      <top style="thin">
        <color rgb="FF006100"/>
      </top>
      <bottom/>
      <diagonal/>
    </border>
    <border>
      <left style="thin">
        <color rgb="FF006100"/>
      </left>
      <right/>
      <top/>
      <bottom/>
      <diagonal/>
    </border>
    <border>
      <left/>
      <right/>
      <top/>
      <bottom style="thin">
        <color rgb="FF0061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6100"/>
      </top>
      <bottom/>
      <diagonal/>
    </border>
    <border>
      <left/>
      <right style="thin">
        <color indexed="64"/>
      </right>
      <top/>
      <bottom style="thin">
        <color rgb="FF006100"/>
      </bottom>
      <diagonal/>
    </border>
    <border>
      <left/>
      <right style="thin">
        <color indexed="64"/>
      </right>
      <top style="thin">
        <color rgb="FF006100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horizontal="center" vertical="center" wrapText="1"/>
    </xf>
    <xf numFmtId="0" fontId="8" fillId="2" borderId="0" xfId="7" applyFont="1" applyAlignment="1">
      <alignment horizontal="center"/>
    </xf>
    <xf numFmtId="0" fontId="5" fillId="2" borderId="0" xfId="7" applyAlignment="1">
      <alignment horizontal="center"/>
    </xf>
    <xf numFmtId="0" fontId="8" fillId="2" borderId="0" xfId="7" applyFont="1" applyAlignment="1" applyProtection="1">
      <alignment horizontal="center" vertical="top" wrapText="1"/>
    </xf>
    <xf numFmtId="0" fontId="8" fillId="2" borderId="0" xfId="7" applyFont="1" applyAlignment="1">
      <alignment horizontal="center" vertical="center"/>
    </xf>
    <xf numFmtId="0" fontId="5" fillId="2" borderId="0" xfId="7" applyBorder="1" applyAlignment="1" applyProtection="1">
      <alignment horizontal="center" vertical="top" wrapText="1"/>
    </xf>
    <xf numFmtId="0" fontId="5" fillId="2" borderId="0" xfId="7" applyBorder="1" applyAlignment="1">
      <alignment horizontal="center"/>
    </xf>
    <xf numFmtId="0" fontId="0" fillId="0" borderId="0" xfId="0" applyBorder="1"/>
    <xf numFmtId="0" fontId="5" fillId="2" borderId="4" xfId="7" applyBorder="1" applyAlignment="1" applyProtection="1">
      <alignment horizontal="center" vertical="top" wrapText="1"/>
    </xf>
    <xf numFmtId="0" fontId="0" fillId="0" borderId="4" xfId="0" applyBorder="1" applyAlignment="1" applyProtection="1">
      <alignment vertical="top" wrapText="1"/>
    </xf>
    <xf numFmtId="0" fontId="0" fillId="0" borderId="4" xfId="0" applyBorder="1"/>
    <xf numFmtId="0" fontId="5" fillId="2" borderId="0" xfId="7" applyAlignment="1" applyProtection="1">
      <alignment vertical="top" wrapText="1"/>
    </xf>
    <xf numFmtId="0" fontId="0" fillId="0" borderId="5" xfId="0" applyBorder="1" applyAlignment="1" applyProtection="1">
      <alignment vertical="top" wrapText="1"/>
    </xf>
    <xf numFmtId="0" fontId="5" fillId="2" borderId="5" xfId="7" applyBorder="1" applyAlignment="1">
      <alignment horizontal="center"/>
    </xf>
    <xf numFmtId="0" fontId="8" fillId="2" borderId="0" xfId="7" applyFont="1" applyAlignment="1" applyProtection="1">
      <alignment horizontal="center" vertical="top" wrapText="1"/>
    </xf>
    <xf numFmtId="0" fontId="8" fillId="2" borderId="0" xfId="7" applyFont="1" applyAlignment="1" applyProtection="1">
      <alignment vertical="top" wrapText="1"/>
    </xf>
    <xf numFmtId="0" fontId="0" fillId="0" borderId="5" xfId="0" applyBorder="1"/>
    <xf numFmtId="0" fontId="0" fillId="0" borderId="6" xfId="0" applyBorder="1"/>
    <xf numFmtId="0" fontId="0" fillId="0" borderId="2" xfId="0" applyBorder="1" applyAlignment="1" applyProtection="1">
      <alignment vertical="top" wrapText="1"/>
    </xf>
    <xf numFmtId="0" fontId="0" fillId="0" borderId="1" xfId="0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14" fontId="0" fillId="0" borderId="3" xfId="0" applyNumberFormat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8" fillId="2" borderId="5" xfId="7" applyFont="1" applyBorder="1" applyAlignment="1">
      <alignment horizontal="center" vertical="center"/>
    </xf>
    <xf numFmtId="0" fontId="8" fillId="2" borderId="0" xfId="7" applyFont="1" applyAlignment="1" applyProtection="1">
      <alignment horizontal="center" vertical="top" wrapText="1"/>
    </xf>
    <xf numFmtId="0" fontId="8" fillId="2" borderId="4" xfId="7" applyFont="1" applyBorder="1" applyAlignment="1">
      <alignment horizontal="center"/>
    </xf>
    <xf numFmtId="0" fontId="8" fillId="2" borderId="0" xfId="7" applyFont="1" applyBorder="1" applyAlignment="1">
      <alignment horizontal="center"/>
    </xf>
    <xf numFmtId="2" fontId="0" fillId="0" borderId="0" xfId="0" applyNumberFormat="1"/>
    <xf numFmtId="2" fontId="0" fillId="0" borderId="4" xfId="0" applyNumberFormat="1" applyBorder="1"/>
    <xf numFmtId="2" fontId="0" fillId="0" borderId="0" xfId="0" applyNumberFormat="1" applyBorder="1" applyAlignment="1" applyProtection="1">
      <alignment vertical="top" wrapText="1"/>
    </xf>
    <xf numFmtId="2" fontId="0" fillId="0" borderId="4" xfId="0" applyNumberFormat="1" applyBorder="1" applyAlignment="1" applyProtection="1">
      <alignment vertical="top" wrapText="1"/>
    </xf>
    <xf numFmtId="2" fontId="0" fillId="0" borderId="5" xfId="0" applyNumberFormat="1" applyBorder="1" applyAlignment="1" applyProtection="1">
      <alignment vertical="top" wrapText="1"/>
    </xf>
    <xf numFmtId="0" fontId="0" fillId="0" borderId="0" xfId="0" applyFill="1" applyBorder="1"/>
    <xf numFmtId="2" fontId="0" fillId="0" borderId="0" xfId="0" applyNumberFormat="1" applyAlignment="1" applyProtection="1">
      <alignment vertical="top" wrapText="1"/>
    </xf>
  </cellXfs>
  <cellStyles count="8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Хороший" xfId="7" builtinId="26"/>
  </cellStyles>
  <dxfs count="0"/>
  <tableStyles count="0" defaultTableStyle="TableStyleMedium2" defaultPivotStyle="PivotStyleMedium9"/>
  <colors>
    <mruColors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0</xdr:rowOff>
    </xdr:from>
    <xdr:to>
      <xdr:col>0</xdr:col>
      <xdr:colOff>1803400</xdr:colOff>
      <xdr:row>0</xdr:row>
      <xdr:rowOff>854964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86E15141-0F8B-E947-97FF-C6068D854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0"/>
          <a:ext cx="1295400" cy="8549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ETCHIK\Desktop\&#1086;&#1073;&#1088;&#1072;&#1079;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ETCHIK\Desktop\&#1054;&#1090;&#1095;&#1077;&#1090;&#1099;%202022\&#1051;&#1077;&#1085;&#1080;&#1085;&#1072;\&#1051;&#1077;&#1085;&#1080;&#1085;&#1072;%207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работ и услуг"/>
      <sheetName val="Планирование (Количество)"/>
      <sheetName val="Фактическое выполнение"/>
      <sheetName val="conf"/>
      <sheetName val="Справочни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"/>
    </sheetNames>
    <sheetDataSet>
      <sheetData sheetId="0">
        <row r="6">
          <cell r="E6">
            <v>60572.160000000003</v>
          </cell>
        </row>
        <row r="8">
          <cell r="E8">
            <v>14687.349999999993</v>
          </cell>
        </row>
        <row r="9">
          <cell r="E9">
            <v>89022.720000000001</v>
          </cell>
        </row>
        <row r="10">
          <cell r="E10">
            <v>265453.12</v>
          </cell>
        </row>
        <row r="13">
          <cell r="E13">
            <v>84020.760832</v>
          </cell>
        </row>
        <row r="32">
          <cell r="E32">
            <v>424715.18672237656</v>
          </cell>
        </row>
        <row r="59">
          <cell r="E59">
            <v>456171.74000000017</v>
          </cell>
        </row>
        <row r="65">
          <cell r="E65">
            <v>41308.30000000001</v>
          </cell>
        </row>
        <row r="67">
          <cell r="E67">
            <v>145006.08000000002</v>
          </cell>
        </row>
        <row r="70">
          <cell r="E70">
            <v>644267.52000000002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4" workbookViewId="0">
      <selection activeCell="A17" sqref="A17"/>
    </sheetView>
  </sheetViews>
  <sheetFormatPr defaultColWidth="8.85546875" defaultRowHeight="15" x14ac:dyDescent="0.25"/>
  <cols>
    <col min="1" max="1" width="35.7109375" style="1" customWidth="1"/>
    <col min="2" max="2" width="37" style="1" customWidth="1"/>
    <col min="3" max="3" width="15.85546875" style="1" customWidth="1"/>
    <col min="4" max="4" width="20.85546875" style="1" customWidth="1"/>
    <col min="5" max="5" width="48.7109375" style="1" customWidth="1"/>
    <col min="6" max="16384" width="8.85546875" style="1"/>
  </cols>
  <sheetData>
    <row r="1" spans="1:5" ht="75" customHeight="1" x14ac:dyDescent="0.25">
      <c r="A1" s="3"/>
      <c r="B1" s="6" t="s">
        <v>96</v>
      </c>
      <c r="C1" s="4"/>
      <c r="D1" s="5"/>
    </row>
    <row r="2" spans="1:5" ht="15.75" x14ac:dyDescent="0.25">
      <c r="A2" s="3"/>
      <c r="B2" s="26"/>
      <c r="C2" s="5"/>
      <c r="D2" s="5"/>
    </row>
    <row r="3" spans="1:5" x14ac:dyDescent="0.25">
      <c r="A3" s="23" t="s">
        <v>60</v>
      </c>
      <c r="B3" s="29" t="s">
        <v>124</v>
      </c>
      <c r="C3" s="29"/>
      <c r="D3" s="30"/>
    </row>
    <row r="4" spans="1:5" x14ac:dyDescent="0.25">
      <c r="A4" s="16" t="s">
        <v>61</v>
      </c>
      <c r="B4" s="31" t="s">
        <v>125</v>
      </c>
      <c r="C4" s="31"/>
      <c r="D4" s="31"/>
      <c r="E4" s="24"/>
    </row>
    <row r="5" spans="1:5" x14ac:dyDescent="0.25">
      <c r="A5" s="16" t="s">
        <v>61</v>
      </c>
      <c r="B5" s="27" t="s">
        <v>126</v>
      </c>
      <c r="C5" s="27"/>
      <c r="D5" s="28"/>
    </row>
    <row r="6" spans="1:5" x14ac:dyDescent="0.25">
      <c r="A6" s="25"/>
      <c r="B6" s="2"/>
      <c r="C6" s="2"/>
      <c r="D6" s="2"/>
    </row>
    <row r="7" spans="1:5" ht="15.75" x14ac:dyDescent="0.25">
      <c r="A7" s="7" t="s">
        <v>97</v>
      </c>
      <c r="B7" s="7" t="s">
        <v>98</v>
      </c>
      <c r="C7" s="7" t="s">
        <v>99</v>
      </c>
      <c r="D7" s="7" t="s">
        <v>100</v>
      </c>
      <c r="E7" s="7" t="s">
        <v>101</v>
      </c>
    </row>
    <row r="8" spans="1:5" ht="45" x14ac:dyDescent="0.25">
      <c r="A8" s="1" t="s">
        <v>127</v>
      </c>
      <c r="B8" s="42">
        <f>[2]Лист!$E$6</f>
        <v>60572.160000000003</v>
      </c>
      <c r="C8" s="1">
        <v>1</v>
      </c>
      <c r="D8" s="1">
        <v>1</v>
      </c>
      <c r="E8" s="42">
        <f>B8</f>
        <v>60572.160000000003</v>
      </c>
    </row>
    <row r="9" spans="1:5" ht="30" x14ac:dyDescent="0.25">
      <c r="A9" s="1" t="s">
        <v>128</v>
      </c>
      <c r="B9" s="42">
        <f>[2]Лист!$E$8</f>
        <v>14687.349999999993</v>
      </c>
      <c r="C9" s="1">
        <v>1</v>
      </c>
      <c r="D9" s="1">
        <v>1</v>
      </c>
      <c r="E9" s="42">
        <f t="shared" ref="E9:E16" si="0">B9</f>
        <v>14687.349999999993</v>
      </c>
    </row>
    <row r="10" spans="1:5" ht="30" x14ac:dyDescent="0.25">
      <c r="A10" s="1" t="s">
        <v>129</v>
      </c>
      <c r="B10" s="42">
        <f>[2]Лист!$E$9</f>
        <v>89022.720000000001</v>
      </c>
      <c r="C10" s="1">
        <v>1</v>
      </c>
      <c r="D10" s="1">
        <v>1</v>
      </c>
      <c r="E10" s="42">
        <f t="shared" si="0"/>
        <v>89022.720000000001</v>
      </c>
    </row>
    <row r="11" spans="1:5" ht="45" x14ac:dyDescent="0.25">
      <c r="A11" s="1" t="s">
        <v>130</v>
      </c>
      <c r="B11" s="42">
        <f>[2]Лист!$E$10</f>
        <v>265453.12</v>
      </c>
      <c r="C11" s="1">
        <v>1</v>
      </c>
      <c r="D11" s="1">
        <v>1</v>
      </c>
      <c r="E11" s="42">
        <f t="shared" si="0"/>
        <v>265453.12</v>
      </c>
    </row>
    <row r="12" spans="1:5" ht="60" x14ac:dyDescent="0.25">
      <c r="A12" s="1" t="s">
        <v>131</v>
      </c>
      <c r="B12" s="42">
        <f>[2]Лист!$E$13</f>
        <v>84020.760832</v>
      </c>
      <c r="C12" s="1">
        <v>1</v>
      </c>
      <c r="D12" s="1">
        <v>1</v>
      </c>
      <c r="E12" s="42">
        <f t="shared" si="0"/>
        <v>84020.760832</v>
      </c>
    </row>
    <row r="13" spans="1:5" ht="75" x14ac:dyDescent="0.25">
      <c r="A13" s="1" t="s">
        <v>132</v>
      </c>
      <c r="B13" s="42">
        <f>[2]Лист!$E$32</f>
        <v>424715.18672237656</v>
      </c>
      <c r="C13" s="1">
        <v>1</v>
      </c>
      <c r="D13" s="1">
        <v>1</v>
      </c>
      <c r="E13" s="42">
        <f t="shared" si="0"/>
        <v>424715.18672237656</v>
      </c>
    </row>
    <row r="14" spans="1:5" x14ac:dyDescent="0.25">
      <c r="A14" s="1" t="s">
        <v>133</v>
      </c>
      <c r="B14" s="42">
        <f>[2]Лист!$E$65</f>
        <v>41308.30000000001</v>
      </c>
      <c r="C14" s="1">
        <v>1</v>
      </c>
      <c r="D14" s="1">
        <v>1</v>
      </c>
      <c r="E14" s="42">
        <f t="shared" si="0"/>
        <v>41308.30000000001</v>
      </c>
    </row>
    <row r="15" spans="1:5" ht="45" x14ac:dyDescent="0.25">
      <c r="A15" s="1" t="s">
        <v>134</v>
      </c>
      <c r="B15" s="42">
        <f>[2]Лист!$E$67</f>
        <v>145006.08000000002</v>
      </c>
      <c r="C15" s="1">
        <v>1</v>
      </c>
      <c r="D15" s="1">
        <v>1</v>
      </c>
      <c r="E15" s="42">
        <f t="shared" si="0"/>
        <v>145006.08000000002</v>
      </c>
    </row>
    <row r="16" spans="1:5" x14ac:dyDescent="0.25">
      <c r="A16" s="1" t="s">
        <v>135</v>
      </c>
      <c r="B16" s="42">
        <f>[2]Лист!$E$70</f>
        <v>644267.52000000002</v>
      </c>
      <c r="C16" s="1">
        <v>1</v>
      </c>
      <c r="D16" s="1">
        <v>1</v>
      </c>
      <c r="E16" s="42">
        <f t="shared" si="0"/>
        <v>644267.52000000002</v>
      </c>
    </row>
    <row r="17" spans="1:5" ht="30" x14ac:dyDescent="0.25">
      <c r="A17" s="1" t="s">
        <v>136</v>
      </c>
      <c r="B17" s="42">
        <f>[2]Лист!$E$59</f>
        <v>456171.74000000017</v>
      </c>
      <c r="C17" s="1">
        <v>1</v>
      </c>
      <c r="D17" s="1">
        <v>1</v>
      </c>
      <c r="E17" s="42">
        <f t="shared" ref="E17" si="1">B17</f>
        <v>456171.74000000017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3">
    <mergeCell ref="B5:D5"/>
    <mergeCell ref="B3:D3"/>
    <mergeCell ref="B4:D4"/>
  </mergeCells>
  <pageMargins left="0.7" right="0.7" top="0.75" bottom="0.75" header="0.3" footer="0.3"/>
  <pageSetup paperSiz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0"/>
  <sheetViews>
    <sheetView zoomScaleNormal="100" workbookViewId="0">
      <selection activeCell="B10" sqref="B10:M11"/>
    </sheetView>
  </sheetViews>
  <sheetFormatPr defaultColWidth="8.85546875" defaultRowHeight="15" x14ac:dyDescent="0.25"/>
  <cols>
    <col min="1" max="1" width="44.85546875" style="1" customWidth="1"/>
    <col min="2" max="12" width="15.7109375" style="1" customWidth="1"/>
    <col min="13" max="16384" width="8.85546875" style="1"/>
  </cols>
  <sheetData>
    <row r="1" spans="1:13" customFormat="1" ht="15" customHeight="1" x14ac:dyDescent="0.25">
      <c r="A1" s="10" t="s">
        <v>97</v>
      </c>
      <c r="B1" s="7" t="s">
        <v>102</v>
      </c>
      <c r="C1" s="7" t="s">
        <v>103</v>
      </c>
      <c r="D1" s="7" t="s">
        <v>104</v>
      </c>
      <c r="E1" s="7" t="s">
        <v>105</v>
      </c>
      <c r="F1" s="9" t="s">
        <v>106</v>
      </c>
      <c r="G1" s="9" t="s">
        <v>107</v>
      </c>
      <c r="H1" s="9" t="s">
        <v>108</v>
      </c>
      <c r="I1" s="9" t="s">
        <v>109</v>
      </c>
      <c r="J1" s="9" t="s">
        <v>110</v>
      </c>
      <c r="K1" s="9" t="s">
        <v>117</v>
      </c>
      <c r="L1" s="20" t="s">
        <v>111</v>
      </c>
      <c r="M1" s="20" t="s">
        <v>112</v>
      </c>
    </row>
    <row r="2" spans="1:13" customFormat="1" ht="30" x14ac:dyDescent="0.25">
      <c r="A2" s="1" t="s">
        <v>127</v>
      </c>
      <c r="B2" s="36">
        <f>'Перечень работ и услуг'!B8/12</f>
        <v>5047.68</v>
      </c>
      <c r="C2" s="36">
        <f>B2</f>
        <v>5047.68</v>
      </c>
      <c r="D2" s="36">
        <f>C2</f>
        <v>5047.68</v>
      </c>
      <c r="E2" s="36">
        <f>D2</f>
        <v>5047.68</v>
      </c>
      <c r="F2" s="36">
        <f>E2</f>
        <v>5047.68</v>
      </c>
      <c r="G2" s="36">
        <f t="shared" ref="G2:M2" si="0">F2</f>
        <v>5047.68</v>
      </c>
      <c r="H2" s="36">
        <f t="shared" si="0"/>
        <v>5047.68</v>
      </c>
      <c r="I2" s="36">
        <f t="shared" si="0"/>
        <v>5047.68</v>
      </c>
      <c r="J2" s="36">
        <f t="shared" si="0"/>
        <v>5047.68</v>
      </c>
      <c r="K2" s="36">
        <f t="shared" si="0"/>
        <v>5047.68</v>
      </c>
      <c r="L2" s="36">
        <f t="shared" si="0"/>
        <v>5047.68</v>
      </c>
      <c r="M2" s="36">
        <f t="shared" si="0"/>
        <v>5047.68</v>
      </c>
    </row>
    <row r="3" spans="1:13" customFormat="1" ht="15.95" customHeight="1" x14ac:dyDescent="0.25">
      <c r="A3" s="1" t="s">
        <v>128</v>
      </c>
      <c r="B3" s="36">
        <f>'Перечень работ и услуг'!B9/12</f>
        <v>1223.9458333333328</v>
      </c>
      <c r="C3" s="36">
        <f t="shared" ref="C3:M10" si="1">B3</f>
        <v>1223.9458333333328</v>
      </c>
      <c r="D3" s="36">
        <f t="shared" si="1"/>
        <v>1223.9458333333328</v>
      </c>
      <c r="E3" s="36">
        <f t="shared" si="1"/>
        <v>1223.9458333333328</v>
      </c>
      <c r="F3" s="36">
        <f t="shared" si="1"/>
        <v>1223.9458333333328</v>
      </c>
      <c r="G3" s="36">
        <f t="shared" si="1"/>
        <v>1223.9458333333328</v>
      </c>
      <c r="H3" s="36">
        <f t="shared" si="1"/>
        <v>1223.9458333333328</v>
      </c>
      <c r="I3" s="36">
        <f t="shared" si="1"/>
        <v>1223.9458333333328</v>
      </c>
      <c r="J3" s="36">
        <f t="shared" si="1"/>
        <v>1223.9458333333328</v>
      </c>
      <c r="K3" s="36">
        <f t="shared" si="1"/>
        <v>1223.9458333333328</v>
      </c>
      <c r="L3" s="36">
        <f t="shared" si="1"/>
        <v>1223.9458333333328</v>
      </c>
      <c r="M3" s="36">
        <f t="shared" si="1"/>
        <v>1223.9458333333328</v>
      </c>
    </row>
    <row r="4" spans="1:13" ht="30" x14ac:dyDescent="0.25">
      <c r="A4" s="1" t="s">
        <v>129</v>
      </c>
      <c r="B4" s="36">
        <f>'Перечень работ и услуг'!B10/12</f>
        <v>7418.56</v>
      </c>
      <c r="C4" s="36">
        <f t="shared" si="1"/>
        <v>7418.56</v>
      </c>
      <c r="D4" s="36">
        <f t="shared" si="1"/>
        <v>7418.56</v>
      </c>
      <c r="E4" s="36">
        <f t="shared" si="1"/>
        <v>7418.56</v>
      </c>
      <c r="F4" s="36">
        <f t="shared" si="1"/>
        <v>7418.56</v>
      </c>
      <c r="G4" s="36">
        <f t="shared" si="1"/>
        <v>7418.56</v>
      </c>
      <c r="H4" s="36">
        <f t="shared" si="1"/>
        <v>7418.56</v>
      </c>
      <c r="I4" s="36">
        <f t="shared" si="1"/>
        <v>7418.56</v>
      </c>
      <c r="J4" s="36">
        <f t="shared" si="1"/>
        <v>7418.56</v>
      </c>
      <c r="K4" s="36">
        <f t="shared" si="1"/>
        <v>7418.56</v>
      </c>
      <c r="L4" s="36">
        <f t="shared" si="1"/>
        <v>7418.56</v>
      </c>
      <c r="M4" s="36">
        <f t="shared" si="1"/>
        <v>7418.56</v>
      </c>
    </row>
    <row r="5" spans="1:13" ht="45" x14ac:dyDescent="0.25">
      <c r="A5" s="1" t="s">
        <v>130</v>
      </c>
      <c r="B5" s="36">
        <f>'Перечень работ и услуг'!B11/12</f>
        <v>22121.093333333334</v>
      </c>
      <c r="C5" s="36">
        <f t="shared" si="1"/>
        <v>22121.093333333334</v>
      </c>
      <c r="D5" s="36">
        <f t="shared" si="1"/>
        <v>22121.093333333334</v>
      </c>
      <c r="E5" s="36">
        <f t="shared" si="1"/>
        <v>22121.093333333334</v>
      </c>
      <c r="F5" s="36">
        <f t="shared" si="1"/>
        <v>22121.093333333334</v>
      </c>
      <c r="G5" s="36">
        <f t="shared" si="1"/>
        <v>22121.093333333334</v>
      </c>
      <c r="H5" s="36">
        <f t="shared" si="1"/>
        <v>22121.093333333334</v>
      </c>
      <c r="I5" s="36">
        <f t="shared" si="1"/>
        <v>22121.093333333334</v>
      </c>
      <c r="J5" s="36">
        <f t="shared" si="1"/>
        <v>22121.093333333334</v>
      </c>
      <c r="K5" s="36">
        <f t="shared" si="1"/>
        <v>22121.093333333334</v>
      </c>
      <c r="L5" s="36">
        <f t="shared" si="1"/>
        <v>22121.093333333334</v>
      </c>
      <c r="M5" s="36">
        <f t="shared" si="1"/>
        <v>22121.093333333334</v>
      </c>
    </row>
    <row r="6" spans="1:13" ht="45" x14ac:dyDescent="0.25">
      <c r="A6" s="1" t="s">
        <v>131</v>
      </c>
      <c r="B6" s="36">
        <f>'Перечень работ и услуг'!B12/12</f>
        <v>7001.7300693333336</v>
      </c>
      <c r="C6" s="36">
        <f t="shared" si="1"/>
        <v>7001.7300693333336</v>
      </c>
      <c r="D6" s="36">
        <f t="shared" si="1"/>
        <v>7001.7300693333336</v>
      </c>
      <c r="E6" s="36">
        <f t="shared" si="1"/>
        <v>7001.7300693333336</v>
      </c>
      <c r="F6" s="36">
        <f t="shared" si="1"/>
        <v>7001.7300693333336</v>
      </c>
      <c r="G6" s="36">
        <f t="shared" si="1"/>
        <v>7001.7300693333336</v>
      </c>
      <c r="H6" s="36">
        <f t="shared" si="1"/>
        <v>7001.7300693333336</v>
      </c>
      <c r="I6" s="36">
        <f t="shared" si="1"/>
        <v>7001.7300693333336</v>
      </c>
      <c r="J6" s="36">
        <f t="shared" si="1"/>
        <v>7001.7300693333336</v>
      </c>
      <c r="K6" s="36">
        <f t="shared" si="1"/>
        <v>7001.7300693333336</v>
      </c>
      <c r="L6" s="36">
        <f t="shared" si="1"/>
        <v>7001.7300693333336</v>
      </c>
      <c r="M6" s="36">
        <f t="shared" si="1"/>
        <v>7001.7300693333336</v>
      </c>
    </row>
    <row r="7" spans="1:13" ht="60" x14ac:dyDescent="0.25">
      <c r="A7" s="1" t="s">
        <v>132</v>
      </c>
      <c r="B7" s="36">
        <f>'Перечень работ и услуг'!B13/12</f>
        <v>35392.932226864716</v>
      </c>
      <c r="C7" s="36">
        <f t="shared" si="1"/>
        <v>35392.932226864716</v>
      </c>
      <c r="D7" s="36">
        <f t="shared" si="1"/>
        <v>35392.932226864716</v>
      </c>
      <c r="E7" s="36">
        <f t="shared" si="1"/>
        <v>35392.932226864716</v>
      </c>
      <c r="F7" s="36">
        <f t="shared" si="1"/>
        <v>35392.932226864716</v>
      </c>
      <c r="G7" s="36">
        <f t="shared" si="1"/>
        <v>35392.932226864716</v>
      </c>
      <c r="H7" s="36">
        <f t="shared" si="1"/>
        <v>35392.932226864716</v>
      </c>
      <c r="I7" s="36">
        <f t="shared" si="1"/>
        <v>35392.932226864716</v>
      </c>
      <c r="J7" s="36">
        <f t="shared" si="1"/>
        <v>35392.932226864716</v>
      </c>
      <c r="K7" s="36">
        <f t="shared" si="1"/>
        <v>35392.932226864716</v>
      </c>
      <c r="L7" s="36">
        <f t="shared" si="1"/>
        <v>35392.932226864716</v>
      </c>
      <c r="M7" s="36">
        <f t="shared" si="1"/>
        <v>35392.932226864716</v>
      </c>
    </row>
    <row r="8" spans="1:13" x14ac:dyDescent="0.25">
      <c r="A8" s="1" t="s">
        <v>133</v>
      </c>
      <c r="B8" s="36">
        <f>'Перечень работ и услуг'!B14/12</f>
        <v>3442.358333333334</v>
      </c>
      <c r="C8" s="36">
        <f t="shared" si="1"/>
        <v>3442.358333333334</v>
      </c>
      <c r="D8" s="36">
        <f t="shared" si="1"/>
        <v>3442.358333333334</v>
      </c>
      <c r="E8" s="36">
        <f t="shared" si="1"/>
        <v>3442.358333333334</v>
      </c>
      <c r="F8" s="36">
        <f t="shared" si="1"/>
        <v>3442.358333333334</v>
      </c>
      <c r="G8" s="36">
        <f t="shared" si="1"/>
        <v>3442.358333333334</v>
      </c>
      <c r="H8" s="36">
        <f t="shared" si="1"/>
        <v>3442.358333333334</v>
      </c>
      <c r="I8" s="36">
        <f t="shared" si="1"/>
        <v>3442.358333333334</v>
      </c>
      <c r="J8" s="36">
        <f t="shared" si="1"/>
        <v>3442.358333333334</v>
      </c>
      <c r="K8" s="36">
        <f t="shared" si="1"/>
        <v>3442.358333333334</v>
      </c>
      <c r="L8" s="36">
        <f t="shared" si="1"/>
        <v>3442.358333333334</v>
      </c>
      <c r="M8" s="36">
        <f t="shared" si="1"/>
        <v>3442.358333333334</v>
      </c>
    </row>
    <row r="9" spans="1:13" ht="30" x14ac:dyDescent="0.25">
      <c r="A9" s="1" t="s">
        <v>134</v>
      </c>
      <c r="B9" s="36">
        <f>'Перечень работ и услуг'!B15/12</f>
        <v>12083.840000000002</v>
      </c>
      <c r="C9" s="36">
        <f t="shared" si="1"/>
        <v>12083.840000000002</v>
      </c>
      <c r="D9" s="36">
        <f t="shared" si="1"/>
        <v>12083.840000000002</v>
      </c>
      <c r="E9" s="36">
        <f t="shared" si="1"/>
        <v>12083.840000000002</v>
      </c>
      <c r="F9" s="36">
        <f t="shared" si="1"/>
        <v>12083.840000000002</v>
      </c>
      <c r="G9" s="36">
        <f t="shared" si="1"/>
        <v>12083.840000000002</v>
      </c>
      <c r="H9" s="36">
        <f t="shared" si="1"/>
        <v>12083.840000000002</v>
      </c>
      <c r="I9" s="36">
        <f t="shared" si="1"/>
        <v>12083.840000000002</v>
      </c>
      <c r="J9" s="36">
        <f t="shared" si="1"/>
        <v>12083.840000000002</v>
      </c>
      <c r="K9" s="36">
        <f t="shared" si="1"/>
        <v>12083.840000000002</v>
      </c>
      <c r="L9" s="36">
        <f t="shared" si="1"/>
        <v>12083.840000000002</v>
      </c>
      <c r="M9" s="36">
        <f t="shared" si="1"/>
        <v>12083.840000000002</v>
      </c>
    </row>
    <row r="10" spans="1:13" x14ac:dyDescent="0.25">
      <c r="A10" s="1" t="s">
        <v>135</v>
      </c>
      <c r="B10" s="36">
        <f>'Перечень работ и услуг'!B16/12</f>
        <v>53688.959999999999</v>
      </c>
      <c r="C10" s="36">
        <f t="shared" si="1"/>
        <v>53688.959999999999</v>
      </c>
      <c r="D10" s="36">
        <f t="shared" si="1"/>
        <v>53688.959999999999</v>
      </c>
      <c r="E10" s="36">
        <f t="shared" si="1"/>
        <v>53688.959999999999</v>
      </c>
      <c r="F10" s="36">
        <f t="shared" si="1"/>
        <v>53688.959999999999</v>
      </c>
      <c r="G10" s="36">
        <f t="shared" si="1"/>
        <v>53688.959999999999</v>
      </c>
      <c r="H10" s="36">
        <f t="shared" si="1"/>
        <v>53688.959999999999</v>
      </c>
      <c r="I10" s="36">
        <f t="shared" si="1"/>
        <v>53688.959999999999</v>
      </c>
      <c r="J10" s="36">
        <f t="shared" si="1"/>
        <v>53688.959999999999</v>
      </c>
      <c r="K10" s="36">
        <f t="shared" si="1"/>
        <v>53688.959999999999</v>
      </c>
      <c r="L10" s="36">
        <f t="shared" si="1"/>
        <v>53688.959999999999</v>
      </c>
      <c r="M10" s="36">
        <f t="shared" si="1"/>
        <v>53688.959999999999</v>
      </c>
    </row>
    <row r="11" spans="1:13" ht="30" x14ac:dyDescent="0.25">
      <c r="A11" s="1" t="s">
        <v>136</v>
      </c>
      <c r="B11" s="36">
        <f>'Перечень работ и услуг'!B17/12</f>
        <v>38014.311666666683</v>
      </c>
      <c r="C11" s="36">
        <f t="shared" ref="C11" si="2">B11</f>
        <v>38014.311666666683</v>
      </c>
      <c r="D11" s="36">
        <f t="shared" ref="D11" si="3">C11</f>
        <v>38014.311666666683</v>
      </c>
      <c r="E11" s="36">
        <f t="shared" ref="E11" si="4">D11</f>
        <v>38014.311666666683</v>
      </c>
      <c r="F11" s="36">
        <f t="shared" ref="F11" si="5">E11</f>
        <v>38014.311666666683</v>
      </c>
      <c r="G11" s="36">
        <f t="shared" ref="G11" si="6">F11</f>
        <v>38014.311666666683</v>
      </c>
      <c r="H11" s="36">
        <f t="shared" ref="H11" si="7">G11</f>
        <v>38014.311666666683</v>
      </c>
      <c r="I11" s="36">
        <f t="shared" ref="I11" si="8">H11</f>
        <v>38014.311666666683</v>
      </c>
      <c r="J11" s="36">
        <f t="shared" ref="J11" si="9">I11</f>
        <v>38014.311666666683</v>
      </c>
      <c r="K11" s="36">
        <f t="shared" ref="K11" si="10">J11</f>
        <v>38014.311666666683</v>
      </c>
      <c r="L11" s="36">
        <f t="shared" ref="L11" si="11">K11</f>
        <v>38014.311666666683</v>
      </c>
      <c r="M11" s="36">
        <f t="shared" ref="M11" si="12">L11</f>
        <v>38014.311666666683</v>
      </c>
    </row>
    <row r="12" spans="1:13" x14ac:dyDescent="0.25">
      <c r="A12"/>
      <c r="B12"/>
      <c r="C12"/>
      <c r="D12"/>
    </row>
    <row r="13" spans="1:13" x14ac:dyDescent="0.25">
      <c r="A13"/>
      <c r="B13"/>
      <c r="C13"/>
      <c r="D13"/>
    </row>
    <row r="14" spans="1:13" x14ac:dyDescent="0.25">
      <c r="A14"/>
      <c r="B14"/>
      <c r="C14"/>
      <c r="D14"/>
    </row>
    <row r="15" spans="1:13" x14ac:dyDescent="0.25">
      <c r="A15"/>
      <c r="B15"/>
      <c r="C15"/>
      <c r="D15"/>
    </row>
    <row r="16" spans="1:13" x14ac:dyDescent="0.25">
      <c r="A16"/>
      <c r="B16"/>
      <c r="C16"/>
      <c r="D16"/>
    </row>
    <row r="17" spans="1:4" x14ac:dyDescent="0.25">
      <c r="A17"/>
      <c r="B17"/>
      <c r="C17"/>
      <c r="D17"/>
    </row>
    <row r="18" spans="1:4" x14ac:dyDescent="0.25">
      <c r="A18"/>
      <c r="B18"/>
      <c r="C18"/>
      <c r="D18"/>
    </row>
    <row r="19" spans="1:4" x14ac:dyDescent="0.25">
      <c r="A19"/>
      <c r="B19"/>
      <c r="C19"/>
      <c r="D19"/>
    </row>
    <row r="20" spans="1:4" x14ac:dyDescent="0.25">
      <c r="A20"/>
      <c r="B20"/>
      <c r="C20"/>
      <c r="D20"/>
    </row>
    <row r="21" spans="1:4" x14ac:dyDescent="0.25">
      <c r="A21"/>
      <c r="B21"/>
      <c r="C21"/>
      <c r="D21"/>
    </row>
    <row r="22" spans="1:4" x14ac:dyDescent="0.25">
      <c r="A22"/>
    </row>
    <row r="23" spans="1:4" x14ac:dyDescent="0.25">
      <c r="A23"/>
      <c r="B23"/>
      <c r="C23"/>
      <c r="D23"/>
    </row>
    <row r="24" spans="1:4" x14ac:dyDescent="0.25">
      <c r="A24"/>
    </row>
    <row r="25" spans="1:4" x14ac:dyDescent="0.25">
      <c r="A25"/>
    </row>
    <row r="26" spans="1:4" x14ac:dyDescent="0.25">
      <c r="A26"/>
    </row>
    <row r="27" spans="1:4" x14ac:dyDescent="0.25">
      <c r="A27"/>
    </row>
    <row r="28" spans="1:4" x14ac:dyDescent="0.25">
      <c r="A28"/>
    </row>
    <row r="29" spans="1:4" x14ac:dyDescent="0.25">
      <c r="A29"/>
    </row>
    <row r="30" spans="1:4" x14ac:dyDescent="0.25">
      <c r="A30"/>
    </row>
    <row r="31" spans="1:4" x14ac:dyDescent="0.25">
      <c r="A31"/>
    </row>
    <row r="32" spans="1:4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</sheetData>
  <sheetProtection selectLockedCells="1"/>
  <pageMargins left="0.7" right="0.7" top="0.75" bottom="0.75" header="0.3" footer="0.3"/>
  <pageSetup paperSize="2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'[1]Перечень работ и услуг'!#REF!</xm:f>
          </x14:formula1>
          <xm:sqref>A2:A10</xm:sqref>
        </x14:dataValidation>
        <x14:dataValidation type="list" allowBlank="1" showInputMessage="1" showErrorMessage="1">
          <x14:formula1>
            <xm:f>'Перечень работ и услуг'!$A$8:$A$295</xm:f>
          </x14:formula1>
          <xm:sqref>A11:A300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00"/>
  <sheetViews>
    <sheetView tabSelected="1" topLeftCell="V1" zoomScale="70" zoomScaleNormal="70" workbookViewId="0">
      <selection activeCell="C11" sqref="C11:AW12"/>
    </sheetView>
  </sheetViews>
  <sheetFormatPr defaultColWidth="8.85546875" defaultRowHeight="15" x14ac:dyDescent="0.25"/>
  <cols>
    <col min="1" max="1" width="41.140625" style="1" customWidth="1"/>
    <col min="2" max="2" width="12.7109375" style="15" customWidth="1"/>
    <col min="3" max="5" width="12.7109375" style="2" customWidth="1"/>
    <col min="6" max="6" width="12.7109375" style="15" customWidth="1"/>
    <col min="7" max="8" width="12.7109375" style="2" customWidth="1"/>
    <col min="9" max="9" width="12.7109375" style="18" customWidth="1"/>
    <col min="10" max="11" width="12.7109375" style="2" customWidth="1"/>
    <col min="12" max="12" width="12.7109375" style="1" customWidth="1"/>
    <col min="13" max="13" width="12.7109375" style="18" customWidth="1"/>
    <col min="14" max="16" width="12.7109375" style="1" customWidth="1"/>
    <col min="17" max="17" width="12.7109375" style="18" customWidth="1"/>
    <col min="18" max="20" width="12.7109375" style="1" customWidth="1"/>
    <col min="21" max="21" width="12.7109375" style="18" customWidth="1"/>
    <col min="22" max="24" width="12.7109375" style="1" customWidth="1"/>
    <col min="25" max="25" width="12.7109375" style="18" customWidth="1"/>
    <col min="26" max="28" width="12.7109375" style="1" customWidth="1"/>
    <col min="29" max="29" width="12.7109375" style="18" customWidth="1"/>
    <col min="30" max="32" width="12.7109375" style="1" customWidth="1"/>
    <col min="33" max="33" width="12.7109375" style="18" customWidth="1"/>
    <col min="34" max="36" width="12.7109375" style="1" customWidth="1"/>
    <col min="37" max="37" width="12.7109375" style="18" customWidth="1"/>
    <col min="38" max="40" width="12.7109375" style="1" customWidth="1"/>
    <col min="41" max="41" width="12.7109375" style="18" customWidth="1"/>
    <col min="42" max="44" width="12.7109375" style="1" customWidth="1"/>
    <col min="45" max="45" width="12.7109375" style="18" customWidth="1"/>
    <col min="46" max="48" width="12.7109375" style="1" customWidth="1"/>
    <col min="49" max="49" width="12.7109375" style="18" customWidth="1"/>
    <col min="50" max="56" width="12.7109375" style="1" customWidth="1"/>
    <col min="57" max="16384" width="8.85546875" style="1"/>
  </cols>
  <sheetData>
    <row r="1" spans="1:49" s="21" customFormat="1" ht="15" customHeight="1" x14ac:dyDescent="0.25">
      <c r="A1" s="32" t="s">
        <v>97</v>
      </c>
      <c r="B1" s="34" t="s">
        <v>102</v>
      </c>
      <c r="C1" s="35"/>
      <c r="D1" s="35"/>
      <c r="E1" s="35"/>
      <c r="F1" s="34" t="s">
        <v>103</v>
      </c>
      <c r="G1" s="35"/>
      <c r="H1" s="35"/>
      <c r="I1" s="35"/>
      <c r="J1" s="33" t="s">
        <v>104</v>
      </c>
      <c r="K1" s="33"/>
      <c r="L1" s="33"/>
      <c r="M1" s="33"/>
      <c r="N1" s="33" t="s">
        <v>105</v>
      </c>
      <c r="O1" s="33"/>
      <c r="P1" s="33"/>
      <c r="Q1" s="33"/>
      <c r="R1" s="33" t="s">
        <v>106</v>
      </c>
      <c r="S1" s="33"/>
      <c r="T1" s="33"/>
      <c r="U1" s="33"/>
      <c r="V1" s="33" t="s">
        <v>107</v>
      </c>
      <c r="W1" s="33"/>
      <c r="X1" s="33"/>
      <c r="Y1" s="33"/>
      <c r="Z1" s="33" t="s">
        <v>108</v>
      </c>
      <c r="AA1" s="33"/>
      <c r="AB1" s="33"/>
      <c r="AC1" s="33"/>
      <c r="AD1" s="33" t="s">
        <v>109</v>
      </c>
      <c r="AE1" s="33"/>
      <c r="AF1" s="33"/>
      <c r="AG1" s="33"/>
      <c r="AH1" s="33" t="s">
        <v>110</v>
      </c>
      <c r="AI1" s="33"/>
      <c r="AJ1" s="33"/>
      <c r="AK1" s="33"/>
      <c r="AL1" s="33" t="s">
        <v>117</v>
      </c>
      <c r="AM1" s="33"/>
      <c r="AN1" s="33"/>
      <c r="AO1" s="33"/>
      <c r="AP1" s="33" t="s">
        <v>111</v>
      </c>
      <c r="AQ1" s="33"/>
      <c r="AR1" s="33"/>
      <c r="AS1" s="33"/>
      <c r="AT1" s="33" t="s">
        <v>112</v>
      </c>
      <c r="AU1" s="33"/>
      <c r="AV1" s="33"/>
      <c r="AW1" s="33"/>
    </row>
    <row r="2" spans="1:49" s="17" customFormat="1" ht="15" customHeight="1" x14ac:dyDescent="0.25">
      <c r="A2" s="32"/>
      <c r="B2" s="14" t="s">
        <v>113</v>
      </c>
      <c r="C2" s="11" t="s">
        <v>114</v>
      </c>
      <c r="D2" s="12" t="s">
        <v>115</v>
      </c>
      <c r="E2" s="12" t="s">
        <v>116</v>
      </c>
      <c r="F2" s="14" t="s">
        <v>113</v>
      </c>
      <c r="G2" s="11" t="s">
        <v>114</v>
      </c>
      <c r="H2" s="12" t="s">
        <v>115</v>
      </c>
      <c r="I2" s="19" t="s">
        <v>116</v>
      </c>
      <c r="J2" s="11" t="s">
        <v>113</v>
      </c>
      <c r="K2" s="11" t="s">
        <v>114</v>
      </c>
      <c r="L2" s="8" t="s">
        <v>115</v>
      </c>
      <c r="M2" s="19" t="s">
        <v>116</v>
      </c>
      <c r="N2" s="11" t="s">
        <v>113</v>
      </c>
      <c r="O2" s="11" t="s">
        <v>114</v>
      </c>
      <c r="P2" s="8" t="s">
        <v>115</v>
      </c>
      <c r="Q2" s="19" t="s">
        <v>116</v>
      </c>
      <c r="R2" s="11" t="s">
        <v>113</v>
      </c>
      <c r="S2" s="11" t="s">
        <v>114</v>
      </c>
      <c r="T2" s="8" t="s">
        <v>115</v>
      </c>
      <c r="U2" s="19" t="s">
        <v>116</v>
      </c>
      <c r="V2" s="11" t="s">
        <v>113</v>
      </c>
      <c r="W2" s="11" t="s">
        <v>114</v>
      </c>
      <c r="X2" s="8" t="s">
        <v>115</v>
      </c>
      <c r="Y2" s="19" t="s">
        <v>116</v>
      </c>
      <c r="Z2" s="11" t="s">
        <v>113</v>
      </c>
      <c r="AA2" s="11" t="s">
        <v>114</v>
      </c>
      <c r="AB2" s="8" t="s">
        <v>115</v>
      </c>
      <c r="AC2" s="19" t="s">
        <v>116</v>
      </c>
      <c r="AD2" s="11" t="s">
        <v>113</v>
      </c>
      <c r="AE2" s="11" t="s">
        <v>114</v>
      </c>
      <c r="AF2" s="8" t="s">
        <v>115</v>
      </c>
      <c r="AG2" s="19" t="s">
        <v>116</v>
      </c>
      <c r="AH2" s="11" t="s">
        <v>113</v>
      </c>
      <c r="AI2" s="11" t="s">
        <v>114</v>
      </c>
      <c r="AJ2" s="8" t="s">
        <v>115</v>
      </c>
      <c r="AK2" s="19" t="s">
        <v>116</v>
      </c>
      <c r="AL2" s="11" t="s">
        <v>113</v>
      </c>
      <c r="AM2" s="11" t="s">
        <v>114</v>
      </c>
      <c r="AN2" s="8" t="s">
        <v>115</v>
      </c>
      <c r="AO2" s="19" t="s">
        <v>116</v>
      </c>
      <c r="AP2" s="11" t="s">
        <v>113</v>
      </c>
      <c r="AQ2" s="11" t="s">
        <v>114</v>
      </c>
      <c r="AR2" s="8" t="s">
        <v>115</v>
      </c>
      <c r="AS2" s="19" t="s">
        <v>116</v>
      </c>
      <c r="AT2" s="11" t="s">
        <v>113</v>
      </c>
      <c r="AU2" s="11" t="s">
        <v>114</v>
      </c>
      <c r="AV2" s="8" t="s">
        <v>115</v>
      </c>
      <c r="AW2" s="19" t="s">
        <v>116</v>
      </c>
    </row>
    <row r="3" spans="1:49" ht="45" x14ac:dyDescent="0.25">
      <c r="A3" s="1" t="s">
        <v>127</v>
      </c>
      <c r="B3" s="37">
        <f>'Планирование (Количество)'!B2</f>
        <v>5047.68</v>
      </c>
      <c r="C3" s="13">
        <v>1</v>
      </c>
      <c r="D3" s="13">
        <v>1</v>
      </c>
      <c r="E3" s="38">
        <f>B3</f>
        <v>5047.68</v>
      </c>
      <c r="F3" s="39">
        <f>E3</f>
        <v>5047.68</v>
      </c>
      <c r="G3" s="13">
        <v>1</v>
      </c>
      <c r="H3" s="13">
        <v>1</v>
      </c>
      <c r="I3" s="40">
        <f>F3</f>
        <v>5047.68</v>
      </c>
      <c r="J3" s="39">
        <f>I3</f>
        <v>5047.68</v>
      </c>
      <c r="K3" s="13">
        <v>1</v>
      </c>
      <c r="L3" s="13">
        <v>1</v>
      </c>
      <c r="M3" s="40">
        <f>J3</f>
        <v>5047.68</v>
      </c>
      <c r="N3" s="39">
        <f>M3</f>
        <v>5047.68</v>
      </c>
      <c r="O3" s="13">
        <v>1</v>
      </c>
      <c r="P3" s="13">
        <v>1</v>
      </c>
      <c r="Q3" s="40">
        <f>N3</f>
        <v>5047.68</v>
      </c>
      <c r="R3" s="39">
        <f>Q3</f>
        <v>5047.68</v>
      </c>
      <c r="S3" s="13">
        <v>1</v>
      </c>
      <c r="T3" s="13">
        <v>1</v>
      </c>
      <c r="U3" s="40">
        <f>R3</f>
        <v>5047.68</v>
      </c>
      <c r="V3" s="39">
        <f>U3</f>
        <v>5047.68</v>
      </c>
      <c r="W3" s="13">
        <v>1</v>
      </c>
      <c r="X3" s="13">
        <v>1</v>
      </c>
      <c r="Y3" s="40">
        <f>V3</f>
        <v>5047.68</v>
      </c>
      <c r="Z3" s="39">
        <f>Y3</f>
        <v>5047.68</v>
      </c>
      <c r="AA3" s="13">
        <v>1</v>
      </c>
      <c r="AB3" s="13">
        <v>1</v>
      </c>
      <c r="AC3" s="40">
        <f>Z3</f>
        <v>5047.68</v>
      </c>
      <c r="AD3" s="39">
        <f>AC3</f>
        <v>5047.68</v>
      </c>
      <c r="AE3" s="13">
        <v>1</v>
      </c>
      <c r="AF3" s="13">
        <v>1</v>
      </c>
      <c r="AG3" s="40">
        <f>AD3</f>
        <v>5047.68</v>
      </c>
      <c r="AH3" s="39">
        <f>AG3</f>
        <v>5047.68</v>
      </c>
      <c r="AI3" s="13">
        <v>1</v>
      </c>
      <c r="AJ3" s="13">
        <v>1</v>
      </c>
      <c r="AK3" s="40">
        <f>AH3</f>
        <v>5047.68</v>
      </c>
      <c r="AL3" s="39">
        <f>AK3</f>
        <v>5047.68</v>
      </c>
      <c r="AM3" s="13">
        <v>1</v>
      </c>
      <c r="AN3" s="13">
        <v>1</v>
      </c>
      <c r="AO3" s="40">
        <f>AL3</f>
        <v>5047.68</v>
      </c>
      <c r="AP3" s="39">
        <f>AO3</f>
        <v>5047.68</v>
      </c>
      <c r="AQ3" s="13">
        <v>1</v>
      </c>
      <c r="AR3" s="13">
        <v>1</v>
      </c>
      <c r="AS3" s="40">
        <f>AP3</f>
        <v>5047.68</v>
      </c>
      <c r="AT3" s="39">
        <f>AS3</f>
        <v>5047.68</v>
      </c>
      <c r="AU3" s="13">
        <v>1</v>
      </c>
      <c r="AV3" s="13">
        <v>1</v>
      </c>
      <c r="AW3" s="40">
        <f>AT3</f>
        <v>5047.68</v>
      </c>
    </row>
    <row r="4" spans="1:49" ht="30" x14ac:dyDescent="0.25">
      <c r="A4" s="1" t="s">
        <v>128</v>
      </c>
      <c r="B4" s="37">
        <f>'Планирование (Количество)'!B3</f>
        <v>1223.9458333333328</v>
      </c>
      <c r="C4" s="13">
        <v>1</v>
      </c>
      <c r="D4" s="13">
        <v>1</v>
      </c>
      <c r="E4" s="38">
        <f t="shared" ref="E4:E11" si="0">B4</f>
        <v>1223.9458333333328</v>
      </c>
      <c r="F4" s="39">
        <f t="shared" ref="F4:F11" si="1">E4</f>
        <v>1223.9458333333328</v>
      </c>
      <c r="G4" s="13">
        <v>1</v>
      </c>
      <c r="H4" s="13">
        <v>1</v>
      </c>
      <c r="I4" s="40">
        <f t="shared" ref="I4:I11" si="2">F4</f>
        <v>1223.9458333333328</v>
      </c>
      <c r="J4" s="39">
        <f t="shared" ref="J4:J11" si="3">I4</f>
        <v>1223.9458333333328</v>
      </c>
      <c r="K4" s="13">
        <v>1</v>
      </c>
      <c r="L4" s="13">
        <v>1</v>
      </c>
      <c r="M4" s="40">
        <f t="shared" ref="M4:M11" si="4">J4</f>
        <v>1223.9458333333328</v>
      </c>
      <c r="N4" s="39">
        <f t="shared" ref="N4:N11" si="5">M4</f>
        <v>1223.9458333333328</v>
      </c>
      <c r="O4" s="13">
        <v>1</v>
      </c>
      <c r="P4" s="13">
        <v>1</v>
      </c>
      <c r="Q4" s="40">
        <f t="shared" ref="Q4:Q11" si="6">N4</f>
        <v>1223.9458333333328</v>
      </c>
      <c r="R4" s="39">
        <f t="shared" ref="R4:R11" si="7">Q4</f>
        <v>1223.9458333333328</v>
      </c>
      <c r="S4" s="13">
        <v>1</v>
      </c>
      <c r="T4" s="13">
        <v>1</v>
      </c>
      <c r="U4" s="40">
        <f t="shared" ref="U4:U11" si="8">R4</f>
        <v>1223.9458333333328</v>
      </c>
      <c r="V4" s="39">
        <f t="shared" ref="V4:V11" si="9">U4</f>
        <v>1223.9458333333328</v>
      </c>
      <c r="W4" s="13">
        <v>1</v>
      </c>
      <c r="X4" s="13">
        <v>1</v>
      </c>
      <c r="Y4" s="40">
        <f t="shared" ref="Y4:Y11" si="10">V4</f>
        <v>1223.9458333333328</v>
      </c>
      <c r="Z4" s="39">
        <f t="shared" ref="Z4:Z11" si="11">Y4</f>
        <v>1223.9458333333328</v>
      </c>
      <c r="AA4" s="13">
        <v>1</v>
      </c>
      <c r="AB4" s="13">
        <v>1</v>
      </c>
      <c r="AC4" s="40">
        <f t="shared" ref="AC4:AC11" si="12">Z4</f>
        <v>1223.9458333333328</v>
      </c>
      <c r="AD4" s="39">
        <f t="shared" ref="AD4:AD11" si="13">AC4</f>
        <v>1223.9458333333328</v>
      </c>
      <c r="AE4" s="13">
        <v>1</v>
      </c>
      <c r="AF4" s="13">
        <v>1</v>
      </c>
      <c r="AG4" s="40">
        <f t="shared" ref="AG4:AG11" si="14">AD4</f>
        <v>1223.9458333333328</v>
      </c>
      <c r="AH4" s="39">
        <f t="shared" ref="AH4:AH11" si="15">AG4</f>
        <v>1223.9458333333328</v>
      </c>
      <c r="AI4" s="13">
        <v>1</v>
      </c>
      <c r="AJ4" s="13">
        <v>1</v>
      </c>
      <c r="AK4" s="40">
        <f t="shared" ref="AK4:AK11" si="16">AH4</f>
        <v>1223.9458333333328</v>
      </c>
      <c r="AL4" s="39">
        <f t="shared" ref="AL4:AL11" si="17">AK4</f>
        <v>1223.9458333333328</v>
      </c>
      <c r="AM4" s="13">
        <v>1</v>
      </c>
      <c r="AN4" s="13">
        <v>1</v>
      </c>
      <c r="AO4" s="40">
        <f t="shared" ref="AO4:AO11" si="18">AL4</f>
        <v>1223.9458333333328</v>
      </c>
      <c r="AP4" s="39">
        <f t="shared" ref="AP4:AP11" si="19">AO4</f>
        <v>1223.9458333333328</v>
      </c>
      <c r="AQ4" s="13">
        <v>1</v>
      </c>
      <c r="AR4" s="13">
        <v>1</v>
      </c>
      <c r="AS4" s="40">
        <f t="shared" ref="AS4:AS11" si="20">AP4</f>
        <v>1223.9458333333328</v>
      </c>
      <c r="AT4" s="39">
        <f t="shared" ref="AT4:AT11" si="21">AS4</f>
        <v>1223.9458333333328</v>
      </c>
      <c r="AU4" s="13">
        <v>1</v>
      </c>
      <c r="AV4" s="13">
        <v>1</v>
      </c>
      <c r="AW4" s="40">
        <f t="shared" ref="AW4:AW11" si="22">AT4</f>
        <v>1223.9458333333328</v>
      </c>
    </row>
    <row r="5" spans="1:49" ht="30" x14ac:dyDescent="0.25">
      <c r="A5" s="1" t="s">
        <v>129</v>
      </c>
      <c r="B5" s="37">
        <f>'Планирование (Количество)'!B4</f>
        <v>7418.56</v>
      </c>
      <c r="C5" s="13">
        <v>1</v>
      </c>
      <c r="D5" s="13">
        <v>1</v>
      </c>
      <c r="E5" s="38">
        <f t="shared" si="0"/>
        <v>7418.56</v>
      </c>
      <c r="F5" s="39">
        <f t="shared" si="1"/>
        <v>7418.56</v>
      </c>
      <c r="G5" s="13">
        <v>1</v>
      </c>
      <c r="H5" s="13">
        <v>1</v>
      </c>
      <c r="I5" s="40">
        <f t="shared" si="2"/>
        <v>7418.56</v>
      </c>
      <c r="J5" s="39">
        <f t="shared" si="3"/>
        <v>7418.56</v>
      </c>
      <c r="K5" s="13">
        <v>1</v>
      </c>
      <c r="L5" s="13">
        <v>1</v>
      </c>
      <c r="M5" s="40">
        <f t="shared" si="4"/>
        <v>7418.56</v>
      </c>
      <c r="N5" s="39">
        <f t="shared" si="5"/>
        <v>7418.56</v>
      </c>
      <c r="O5" s="13">
        <v>1</v>
      </c>
      <c r="P5" s="13">
        <v>1</v>
      </c>
      <c r="Q5" s="40">
        <f t="shared" si="6"/>
        <v>7418.56</v>
      </c>
      <c r="R5" s="39">
        <f t="shared" si="7"/>
        <v>7418.56</v>
      </c>
      <c r="S5" s="13">
        <v>1</v>
      </c>
      <c r="T5" s="13">
        <v>1</v>
      </c>
      <c r="U5" s="40">
        <f t="shared" si="8"/>
        <v>7418.56</v>
      </c>
      <c r="V5" s="39">
        <f t="shared" si="9"/>
        <v>7418.56</v>
      </c>
      <c r="W5" s="13">
        <v>1</v>
      </c>
      <c r="X5" s="13">
        <v>1</v>
      </c>
      <c r="Y5" s="40">
        <f t="shared" si="10"/>
        <v>7418.56</v>
      </c>
      <c r="Z5" s="39">
        <f t="shared" si="11"/>
        <v>7418.56</v>
      </c>
      <c r="AA5" s="13">
        <v>1</v>
      </c>
      <c r="AB5" s="13">
        <v>1</v>
      </c>
      <c r="AC5" s="40">
        <f t="shared" si="12"/>
        <v>7418.56</v>
      </c>
      <c r="AD5" s="39">
        <f t="shared" si="13"/>
        <v>7418.56</v>
      </c>
      <c r="AE5" s="13">
        <v>1</v>
      </c>
      <c r="AF5" s="13">
        <v>1</v>
      </c>
      <c r="AG5" s="40">
        <f t="shared" si="14"/>
        <v>7418.56</v>
      </c>
      <c r="AH5" s="39">
        <f t="shared" si="15"/>
        <v>7418.56</v>
      </c>
      <c r="AI5" s="13">
        <v>1</v>
      </c>
      <c r="AJ5" s="13">
        <v>1</v>
      </c>
      <c r="AK5" s="40">
        <f t="shared" si="16"/>
        <v>7418.56</v>
      </c>
      <c r="AL5" s="39">
        <f t="shared" si="17"/>
        <v>7418.56</v>
      </c>
      <c r="AM5" s="13">
        <v>1</v>
      </c>
      <c r="AN5" s="13">
        <v>1</v>
      </c>
      <c r="AO5" s="40">
        <f t="shared" si="18"/>
        <v>7418.56</v>
      </c>
      <c r="AP5" s="39">
        <f t="shared" si="19"/>
        <v>7418.56</v>
      </c>
      <c r="AQ5" s="13">
        <v>1</v>
      </c>
      <c r="AR5" s="13">
        <v>1</v>
      </c>
      <c r="AS5" s="40">
        <f t="shared" si="20"/>
        <v>7418.56</v>
      </c>
      <c r="AT5" s="39">
        <f t="shared" si="21"/>
        <v>7418.56</v>
      </c>
      <c r="AU5" s="13">
        <v>1</v>
      </c>
      <c r="AV5" s="13">
        <v>1</v>
      </c>
      <c r="AW5" s="40">
        <f t="shared" si="22"/>
        <v>7418.56</v>
      </c>
    </row>
    <row r="6" spans="1:49" ht="45" x14ac:dyDescent="0.25">
      <c r="A6" s="1" t="s">
        <v>130</v>
      </c>
      <c r="B6" s="37">
        <f>'Планирование (Количество)'!B5</f>
        <v>22121.093333333334</v>
      </c>
      <c r="C6" s="41">
        <v>1</v>
      </c>
      <c r="D6" s="41">
        <v>1</v>
      </c>
      <c r="E6" s="38">
        <f t="shared" si="0"/>
        <v>22121.093333333334</v>
      </c>
      <c r="F6" s="39">
        <f t="shared" si="1"/>
        <v>22121.093333333334</v>
      </c>
      <c r="G6" s="41">
        <v>1</v>
      </c>
      <c r="H6" s="41">
        <v>1</v>
      </c>
      <c r="I6" s="40">
        <f t="shared" si="2"/>
        <v>22121.093333333334</v>
      </c>
      <c r="J6" s="39">
        <f t="shared" si="3"/>
        <v>22121.093333333334</v>
      </c>
      <c r="K6" s="41">
        <v>1</v>
      </c>
      <c r="L6" s="41">
        <v>1</v>
      </c>
      <c r="M6" s="40">
        <f t="shared" si="4"/>
        <v>22121.093333333334</v>
      </c>
      <c r="N6" s="39">
        <f t="shared" si="5"/>
        <v>22121.093333333334</v>
      </c>
      <c r="O6" s="41">
        <v>1</v>
      </c>
      <c r="P6" s="41">
        <v>1</v>
      </c>
      <c r="Q6" s="40">
        <f t="shared" si="6"/>
        <v>22121.093333333334</v>
      </c>
      <c r="R6" s="39">
        <f t="shared" si="7"/>
        <v>22121.093333333334</v>
      </c>
      <c r="S6" s="41">
        <v>1</v>
      </c>
      <c r="T6" s="41">
        <v>1</v>
      </c>
      <c r="U6" s="40">
        <f t="shared" si="8"/>
        <v>22121.093333333334</v>
      </c>
      <c r="V6" s="39">
        <f t="shared" si="9"/>
        <v>22121.093333333334</v>
      </c>
      <c r="W6" s="41">
        <v>1</v>
      </c>
      <c r="X6" s="41">
        <v>1</v>
      </c>
      <c r="Y6" s="40">
        <f t="shared" si="10"/>
        <v>22121.093333333334</v>
      </c>
      <c r="Z6" s="39">
        <f t="shared" si="11"/>
        <v>22121.093333333334</v>
      </c>
      <c r="AA6" s="41">
        <v>1</v>
      </c>
      <c r="AB6" s="41">
        <v>1</v>
      </c>
      <c r="AC6" s="40">
        <f t="shared" si="12"/>
        <v>22121.093333333334</v>
      </c>
      <c r="AD6" s="39">
        <f t="shared" si="13"/>
        <v>22121.093333333334</v>
      </c>
      <c r="AE6" s="41">
        <v>1</v>
      </c>
      <c r="AF6" s="41">
        <v>1</v>
      </c>
      <c r="AG6" s="40">
        <f t="shared" si="14"/>
        <v>22121.093333333334</v>
      </c>
      <c r="AH6" s="39">
        <f t="shared" si="15"/>
        <v>22121.093333333334</v>
      </c>
      <c r="AI6" s="41">
        <v>1</v>
      </c>
      <c r="AJ6" s="41">
        <v>1</v>
      </c>
      <c r="AK6" s="40">
        <f t="shared" si="16"/>
        <v>22121.093333333334</v>
      </c>
      <c r="AL6" s="39">
        <f t="shared" si="17"/>
        <v>22121.093333333334</v>
      </c>
      <c r="AM6" s="41">
        <v>1</v>
      </c>
      <c r="AN6" s="41">
        <v>1</v>
      </c>
      <c r="AO6" s="40">
        <f t="shared" si="18"/>
        <v>22121.093333333334</v>
      </c>
      <c r="AP6" s="39">
        <f t="shared" si="19"/>
        <v>22121.093333333334</v>
      </c>
      <c r="AQ6" s="41">
        <v>1</v>
      </c>
      <c r="AR6" s="41">
        <v>1</v>
      </c>
      <c r="AS6" s="40">
        <f t="shared" si="20"/>
        <v>22121.093333333334</v>
      </c>
      <c r="AT6" s="39">
        <f t="shared" si="21"/>
        <v>22121.093333333334</v>
      </c>
      <c r="AU6" s="41">
        <v>1</v>
      </c>
      <c r="AV6" s="41">
        <v>1</v>
      </c>
      <c r="AW6" s="40">
        <f t="shared" si="22"/>
        <v>22121.093333333334</v>
      </c>
    </row>
    <row r="7" spans="1:49" ht="60" x14ac:dyDescent="0.25">
      <c r="A7" s="1" t="s">
        <v>131</v>
      </c>
      <c r="B7" s="37">
        <f>'Планирование (Количество)'!B6</f>
        <v>7001.7300693333336</v>
      </c>
      <c r="C7" s="41">
        <v>1</v>
      </c>
      <c r="D7" s="41">
        <v>1</v>
      </c>
      <c r="E7" s="38">
        <f t="shared" si="0"/>
        <v>7001.7300693333336</v>
      </c>
      <c r="F7" s="39">
        <f t="shared" si="1"/>
        <v>7001.7300693333336</v>
      </c>
      <c r="G7" s="41">
        <v>1</v>
      </c>
      <c r="H7" s="41">
        <v>1</v>
      </c>
      <c r="I7" s="40">
        <f t="shared" si="2"/>
        <v>7001.7300693333336</v>
      </c>
      <c r="J7" s="39">
        <f t="shared" si="3"/>
        <v>7001.7300693333336</v>
      </c>
      <c r="K7" s="41">
        <v>1</v>
      </c>
      <c r="L7" s="41">
        <v>1</v>
      </c>
      <c r="M7" s="40">
        <f t="shared" si="4"/>
        <v>7001.7300693333336</v>
      </c>
      <c r="N7" s="39">
        <f t="shared" si="5"/>
        <v>7001.7300693333336</v>
      </c>
      <c r="O7" s="41">
        <v>1</v>
      </c>
      <c r="P7" s="41">
        <v>1</v>
      </c>
      <c r="Q7" s="40">
        <f t="shared" si="6"/>
        <v>7001.7300693333336</v>
      </c>
      <c r="R7" s="39">
        <f t="shared" si="7"/>
        <v>7001.7300693333336</v>
      </c>
      <c r="S7" s="41">
        <v>1</v>
      </c>
      <c r="T7" s="41">
        <v>1</v>
      </c>
      <c r="U7" s="40">
        <f t="shared" si="8"/>
        <v>7001.7300693333336</v>
      </c>
      <c r="V7" s="39">
        <f t="shared" si="9"/>
        <v>7001.7300693333336</v>
      </c>
      <c r="W7" s="41">
        <v>1</v>
      </c>
      <c r="X7" s="41">
        <v>1</v>
      </c>
      <c r="Y7" s="40">
        <f t="shared" si="10"/>
        <v>7001.7300693333336</v>
      </c>
      <c r="Z7" s="39">
        <f t="shared" si="11"/>
        <v>7001.7300693333336</v>
      </c>
      <c r="AA7" s="41">
        <v>1</v>
      </c>
      <c r="AB7" s="41">
        <v>1</v>
      </c>
      <c r="AC7" s="40">
        <f t="shared" si="12"/>
        <v>7001.7300693333336</v>
      </c>
      <c r="AD7" s="39">
        <f t="shared" si="13"/>
        <v>7001.7300693333336</v>
      </c>
      <c r="AE7" s="41">
        <v>1</v>
      </c>
      <c r="AF7" s="41">
        <v>1</v>
      </c>
      <c r="AG7" s="40">
        <f t="shared" si="14"/>
        <v>7001.7300693333336</v>
      </c>
      <c r="AH7" s="39">
        <f t="shared" si="15"/>
        <v>7001.7300693333336</v>
      </c>
      <c r="AI7" s="41">
        <v>1</v>
      </c>
      <c r="AJ7" s="41">
        <v>1</v>
      </c>
      <c r="AK7" s="40">
        <f t="shared" si="16"/>
        <v>7001.7300693333336</v>
      </c>
      <c r="AL7" s="39">
        <f t="shared" si="17"/>
        <v>7001.7300693333336</v>
      </c>
      <c r="AM7" s="41">
        <v>1</v>
      </c>
      <c r="AN7" s="41">
        <v>1</v>
      </c>
      <c r="AO7" s="40">
        <f t="shared" si="18"/>
        <v>7001.7300693333336</v>
      </c>
      <c r="AP7" s="39">
        <f t="shared" si="19"/>
        <v>7001.7300693333336</v>
      </c>
      <c r="AQ7" s="41">
        <v>1</v>
      </c>
      <c r="AR7" s="41">
        <v>1</v>
      </c>
      <c r="AS7" s="40">
        <f t="shared" si="20"/>
        <v>7001.7300693333336</v>
      </c>
      <c r="AT7" s="39">
        <f t="shared" si="21"/>
        <v>7001.7300693333336</v>
      </c>
      <c r="AU7" s="41">
        <v>1</v>
      </c>
      <c r="AV7" s="41">
        <v>1</v>
      </c>
      <c r="AW7" s="40">
        <f t="shared" si="22"/>
        <v>7001.7300693333336</v>
      </c>
    </row>
    <row r="8" spans="1:49" ht="60" x14ac:dyDescent="0.25">
      <c r="A8" s="1" t="s">
        <v>132</v>
      </c>
      <c r="B8" s="37">
        <f>'Планирование (Количество)'!B7</f>
        <v>35392.932226864716</v>
      </c>
      <c r="C8" s="41">
        <v>1</v>
      </c>
      <c r="D8" s="41">
        <v>1</v>
      </c>
      <c r="E8" s="38">
        <f t="shared" si="0"/>
        <v>35392.932226864716</v>
      </c>
      <c r="F8" s="39">
        <f t="shared" si="1"/>
        <v>35392.932226864716</v>
      </c>
      <c r="G8" s="41">
        <v>1</v>
      </c>
      <c r="H8" s="41">
        <v>1</v>
      </c>
      <c r="I8" s="40">
        <f t="shared" si="2"/>
        <v>35392.932226864716</v>
      </c>
      <c r="J8" s="39">
        <f t="shared" si="3"/>
        <v>35392.932226864716</v>
      </c>
      <c r="K8" s="41">
        <v>1</v>
      </c>
      <c r="L8" s="41">
        <v>1</v>
      </c>
      <c r="M8" s="40">
        <f t="shared" si="4"/>
        <v>35392.932226864716</v>
      </c>
      <c r="N8" s="39">
        <f t="shared" si="5"/>
        <v>35392.932226864716</v>
      </c>
      <c r="O8" s="41">
        <v>1</v>
      </c>
      <c r="P8" s="41">
        <v>1</v>
      </c>
      <c r="Q8" s="40">
        <f t="shared" si="6"/>
        <v>35392.932226864716</v>
      </c>
      <c r="R8" s="39">
        <f t="shared" si="7"/>
        <v>35392.932226864716</v>
      </c>
      <c r="S8" s="41">
        <v>1</v>
      </c>
      <c r="T8" s="41">
        <v>1</v>
      </c>
      <c r="U8" s="40">
        <f t="shared" si="8"/>
        <v>35392.932226864716</v>
      </c>
      <c r="V8" s="39">
        <f t="shared" si="9"/>
        <v>35392.932226864716</v>
      </c>
      <c r="W8" s="41">
        <v>1</v>
      </c>
      <c r="X8" s="41">
        <v>1</v>
      </c>
      <c r="Y8" s="40">
        <f t="shared" si="10"/>
        <v>35392.932226864716</v>
      </c>
      <c r="Z8" s="39">
        <f t="shared" si="11"/>
        <v>35392.932226864716</v>
      </c>
      <c r="AA8" s="41">
        <v>1</v>
      </c>
      <c r="AB8" s="41">
        <v>1</v>
      </c>
      <c r="AC8" s="40">
        <f t="shared" si="12"/>
        <v>35392.932226864716</v>
      </c>
      <c r="AD8" s="39">
        <f t="shared" si="13"/>
        <v>35392.932226864716</v>
      </c>
      <c r="AE8" s="41">
        <v>1</v>
      </c>
      <c r="AF8" s="41">
        <v>1</v>
      </c>
      <c r="AG8" s="40">
        <f t="shared" si="14"/>
        <v>35392.932226864716</v>
      </c>
      <c r="AH8" s="39">
        <f t="shared" si="15"/>
        <v>35392.932226864716</v>
      </c>
      <c r="AI8" s="41">
        <v>1</v>
      </c>
      <c r="AJ8" s="41">
        <v>1</v>
      </c>
      <c r="AK8" s="40">
        <f t="shared" si="16"/>
        <v>35392.932226864716</v>
      </c>
      <c r="AL8" s="39">
        <f t="shared" si="17"/>
        <v>35392.932226864716</v>
      </c>
      <c r="AM8" s="41">
        <v>1</v>
      </c>
      <c r="AN8" s="41">
        <v>1</v>
      </c>
      <c r="AO8" s="40">
        <f t="shared" si="18"/>
        <v>35392.932226864716</v>
      </c>
      <c r="AP8" s="39">
        <f t="shared" si="19"/>
        <v>35392.932226864716</v>
      </c>
      <c r="AQ8" s="41">
        <v>1</v>
      </c>
      <c r="AR8" s="41">
        <v>1</v>
      </c>
      <c r="AS8" s="40">
        <f t="shared" si="20"/>
        <v>35392.932226864716</v>
      </c>
      <c r="AT8" s="39">
        <f t="shared" si="21"/>
        <v>35392.932226864716</v>
      </c>
      <c r="AU8" s="41">
        <v>1</v>
      </c>
      <c r="AV8" s="41">
        <v>1</v>
      </c>
      <c r="AW8" s="40">
        <f t="shared" si="22"/>
        <v>35392.932226864716</v>
      </c>
    </row>
    <row r="9" spans="1:49" x14ac:dyDescent="0.25">
      <c r="A9" s="1" t="s">
        <v>133</v>
      </c>
      <c r="B9" s="37">
        <f>'Планирование (Количество)'!B8</f>
        <v>3442.358333333334</v>
      </c>
      <c r="C9" s="41">
        <v>1</v>
      </c>
      <c r="D9" s="41">
        <v>1</v>
      </c>
      <c r="E9" s="38">
        <f t="shared" si="0"/>
        <v>3442.358333333334</v>
      </c>
      <c r="F9" s="39">
        <f t="shared" si="1"/>
        <v>3442.358333333334</v>
      </c>
      <c r="G9" s="41">
        <v>1</v>
      </c>
      <c r="H9" s="41">
        <v>1</v>
      </c>
      <c r="I9" s="40">
        <f t="shared" si="2"/>
        <v>3442.358333333334</v>
      </c>
      <c r="J9" s="39">
        <f t="shared" si="3"/>
        <v>3442.358333333334</v>
      </c>
      <c r="K9" s="41">
        <v>1</v>
      </c>
      <c r="L9" s="41">
        <v>1</v>
      </c>
      <c r="M9" s="40">
        <f t="shared" si="4"/>
        <v>3442.358333333334</v>
      </c>
      <c r="N9" s="39">
        <f t="shared" si="5"/>
        <v>3442.358333333334</v>
      </c>
      <c r="O9" s="41">
        <v>1</v>
      </c>
      <c r="P9" s="41">
        <v>1</v>
      </c>
      <c r="Q9" s="40">
        <f t="shared" si="6"/>
        <v>3442.358333333334</v>
      </c>
      <c r="R9" s="39">
        <f t="shared" si="7"/>
        <v>3442.358333333334</v>
      </c>
      <c r="S9" s="41">
        <v>1</v>
      </c>
      <c r="T9" s="41">
        <v>1</v>
      </c>
      <c r="U9" s="40">
        <f t="shared" si="8"/>
        <v>3442.358333333334</v>
      </c>
      <c r="V9" s="39">
        <f t="shared" si="9"/>
        <v>3442.358333333334</v>
      </c>
      <c r="W9" s="41">
        <v>1</v>
      </c>
      <c r="X9" s="41">
        <v>1</v>
      </c>
      <c r="Y9" s="40">
        <f t="shared" si="10"/>
        <v>3442.358333333334</v>
      </c>
      <c r="Z9" s="39">
        <f t="shared" si="11"/>
        <v>3442.358333333334</v>
      </c>
      <c r="AA9" s="41">
        <v>1</v>
      </c>
      <c r="AB9" s="41">
        <v>1</v>
      </c>
      <c r="AC9" s="40">
        <f t="shared" si="12"/>
        <v>3442.358333333334</v>
      </c>
      <c r="AD9" s="39">
        <f t="shared" si="13"/>
        <v>3442.358333333334</v>
      </c>
      <c r="AE9" s="41">
        <v>1</v>
      </c>
      <c r="AF9" s="41">
        <v>1</v>
      </c>
      <c r="AG9" s="40">
        <f t="shared" si="14"/>
        <v>3442.358333333334</v>
      </c>
      <c r="AH9" s="39">
        <f t="shared" si="15"/>
        <v>3442.358333333334</v>
      </c>
      <c r="AI9" s="41">
        <v>1</v>
      </c>
      <c r="AJ9" s="41">
        <v>1</v>
      </c>
      <c r="AK9" s="40">
        <f t="shared" si="16"/>
        <v>3442.358333333334</v>
      </c>
      <c r="AL9" s="39">
        <f t="shared" si="17"/>
        <v>3442.358333333334</v>
      </c>
      <c r="AM9" s="41">
        <v>1</v>
      </c>
      <c r="AN9" s="41">
        <v>1</v>
      </c>
      <c r="AO9" s="40">
        <f t="shared" si="18"/>
        <v>3442.358333333334</v>
      </c>
      <c r="AP9" s="39">
        <f t="shared" si="19"/>
        <v>3442.358333333334</v>
      </c>
      <c r="AQ9" s="41">
        <v>1</v>
      </c>
      <c r="AR9" s="41">
        <v>1</v>
      </c>
      <c r="AS9" s="40">
        <f t="shared" si="20"/>
        <v>3442.358333333334</v>
      </c>
      <c r="AT9" s="39">
        <f t="shared" si="21"/>
        <v>3442.358333333334</v>
      </c>
      <c r="AU9" s="41">
        <v>1</v>
      </c>
      <c r="AV9" s="41">
        <v>1</v>
      </c>
      <c r="AW9" s="40">
        <f t="shared" si="22"/>
        <v>3442.358333333334</v>
      </c>
    </row>
    <row r="10" spans="1:49" ht="30" x14ac:dyDescent="0.25">
      <c r="A10" s="1" t="s">
        <v>134</v>
      </c>
      <c r="B10" s="37">
        <f>'Планирование (Количество)'!B9</f>
        <v>12083.840000000002</v>
      </c>
      <c r="C10" s="41">
        <v>1</v>
      </c>
      <c r="D10" s="41">
        <v>1</v>
      </c>
      <c r="E10" s="38">
        <f t="shared" si="0"/>
        <v>12083.840000000002</v>
      </c>
      <c r="F10" s="39">
        <f t="shared" si="1"/>
        <v>12083.840000000002</v>
      </c>
      <c r="G10" s="41">
        <v>1</v>
      </c>
      <c r="H10" s="41">
        <v>1</v>
      </c>
      <c r="I10" s="40">
        <f t="shared" si="2"/>
        <v>12083.840000000002</v>
      </c>
      <c r="J10" s="39">
        <f t="shared" si="3"/>
        <v>12083.840000000002</v>
      </c>
      <c r="K10" s="41">
        <v>1</v>
      </c>
      <c r="L10" s="41">
        <v>1</v>
      </c>
      <c r="M10" s="40">
        <f t="shared" si="4"/>
        <v>12083.840000000002</v>
      </c>
      <c r="N10" s="39">
        <f t="shared" si="5"/>
        <v>12083.840000000002</v>
      </c>
      <c r="O10" s="41">
        <v>1</v>
      </c>
      <c r="P10" s="41">
        <v>1</v>
      </c>
      <c r="Q10" s="40">
        <f t="shared" si="6"/>
        <v>12083.840000000002</v>
      </c>
      <c r="R10" s="39">
        <f t="shared" si="7"/>
        <v>12083.840000000002</v>
      </c>
      <c r="S10" s="41">
        <v>1</v>
      </c>
      <c r="T10" s="41">
        <v>1</v>
      </c>
      <c r="U10" s="40">
        <f t="shared" si="8"/>
        <v>12083.840000000002</v>
      </c>
      <c r="V10" s="39">
        <f t="shared" si="9"/>
        <v>12083.840000000002</v>
      </c>
      <c r="W10" s="41">
        <v>1</v>
      </c>
      <c r="X10" s="41">
        <v>1</v>
      </c>
      <c r="Y10" s="40">
        <f t="shared" si="10"/>
        <v>12083.840000000002</v>
      </c>
      <c r="Z10" s="39">
        <f t="shared" si="11"/>
        <v>12083.840000000002</v>
      </c>
      <c r="AA10" s="41">
        <v>1</v>
      </c>
      <c r="AB10" s="41">
        <v>1</v>
      </c>
      <c r="AC10" s="40">
        <f t="shared" si="12"/>
        <v>12083.840000000002</v>
      </c>
      <c r="AD10" s="39">
        <f t="shared" si="13"/>
        <v>12083.840000000002</v>
      </c>
      <c r="AE10" s="41">
        <v>1</v>
      </c>
      <c r="AF10" s="41">
        <v>1</v>
      </c>
      <c r="AG10" s="40">
        <f t="shared" si="14"/>
        <v>12083.840000000002</v>
      </c>
      <c r="AH10" s="39">
        <f t="shared" si="15"/>
        <v>12083.840000000002</v>
      </c>
      <c r="AI10" s="41">
        <v>1</v>
      </c>
      <c r="AJ10" s="41">
        <v>1</v>
      </c>
      <c r="AK10" s="40">
        <f t="shared" si="16"/>
        <v>12083.840000000002</v>
      </c>
      <c r="AL10" s="39">
        <f t="shared" si="17"/>
        <v>12083.840000000002</v>
      </c>
      <c r="AM10" s="41">
        <v>1</v>
      </c>
      <c r="AN10" s="41">
        <v>1</v>
      </c>
      <c r="AO10" s="40">
        <f t="shared" si="18"/>
        <v>12083.840000000002</v>
      </c>
      <c r="AP10" s="39">
        <f t="shared" si="19"/>
        <v>12083.840000000002</v>
      </c>
      <c r="AQ10" s="41">
        <v>1</v>
      </c>
      <c r="AR10" s="41">
        <v>1</v>
      </c>
      <c r="AS10" s="40">
        <f t="shared" si="20"/>
        <v>12083.840000000002</v>
      </c>
      <c r="AT10" s="39">
        <f t="shared" si="21"/>
        <v>12083.840000000002</v>
      </c>
      <c r="AU10" s="41">
        <v>1</v>
      </c>
      <c r="AV10" s="41">
        <v>1</v>
      </c>
      <c r="AW10" s="40">
        <f t="shared" si="22"/>
        <v>12083.840000000002</v>
      </c>
    </row>
    <row r="11" spans="1:49" x14ac:dyDescent="0.25">
      <c r="A11" s="1" t="s">
        <v>135</v>
      </c>
      <c r="B11" s="37">
        <f>'Планирование (Количество)'!B10</f>
        <v>53688.959999999999</v>
      </c>
      <c r="C11" s="41">
        <v>1</v>
      </c>
      <c r="D11" s="41">
        <v>1</v>
      </c>
      <c r="E11" s="38">
        <f t="shared" si="0"/>
        <v>53688.959999999999</v>
      </c>
      <c r="F11" s="39">
        <f t="shared" si="1"/>
        <v>53688.959999999999</v>
      </c>
      <c r="G11" s="41">
        <v>1</v>
      </c>
      <c r="H11" s="41">
        <v>1</v>
      </c>
      <c r="I11" s="40">
        <f t="shared" si="2"/>
        <v>53688.959999999999</v>
      </c>
      <c r="J11" s="39">
        <f t="shared" si="3"/>
        <v>53688.959999999999</v>
      </c>
      <c r="K11" s="41">
        <v>1</v>
      </c>
      <c r="L11" s="41">
        <v>1</v>
      </c>
      <c r="M11" s="40">
        <f t="shared" si="4"/>
        <v>53688.959999999999</v>
      </c>
      <c r="N11" s="39">
        <f t="shared" si="5"/>
        <v>53688.959999999999</v>
      </c>
      <c r="O11" s="41">
        <v>1</v>
      </c>
      <c r="P11" s="41">
        <v>1</v>
      </c>
      <c r="Q11" s="40">
        <f t="shared" si="6"/>
        <v>53688.959999999999</v>
      </c>
      <c r="R11" s="39">
        <f t="shared" si="7"/>
        <v>53688.959999999999</v>
      </c>
      <c r="S11" s="41">
        <v>1</v>
      </c>
      <c r="T11" s="41">
        <v>1</v>
      </c>
      <c r="U11" s="40">
        <f t="shared" si="8"/>
        <v>53688.959999999999</v>
      </c>
      <c r="V11" s="39">
        <f t="shared" si="9"/>
        <v>53688.959999999999</v>
      </c>
      <c r="W11" s="41">
        <v>1</v>
      </c>
      <c r="X11" s="41">
        <v>1</v>
      </c>
      <c r="Y11" s="40">
        <f t="shared" si="10"/>
        <v>53688.959999999999</v>
      </c>
      <c r="Z11" s="39">
        <f t="shared" si="11"/>
        <v>53688.959999999999</v>
      </c>
      <c r="AA11" s="41">
        <v>1</v>
      </c>
      <c r="AB11" s="41">
        <v>1</v>
      </c>
      <c r="AC11" s="40">
        <f t="shared" si="12"/>
        <v>53688.959999999999</v>
      </c>
      <c r="AD11" s="39">
        <f t="shared" si="13"/>
        <v>53688.959999999999</v>
      </c>
      <c r="AE11" s="41">
        <v>1</v>
      </c>
      <c r="AF11" s="41">
        <v>1</v>
      </c>
      <c r="AG11" s="40">
        <f t="shared" si="14"/>
        <v>53688.959999999999</v>
      </c>
      <c r="AH11" s="39">
        <f t="shared" si="15"/>
        <v>53688.959999999999</v>
      </c>
      <c r="AI11" s="41">
        <v>1</v>
      </c>
      <c r="AJ11" s="41">
        <v>1</v>
      </c>
      <c r="AK11" s="40">
        <f t="shared" si="16"/>
        <v>53688.959999999999</v>
      </c>
      <c r="AL11" s="39">
        <f t="shared" si="17"/>
        <v>53688.959999999999</v>
      </c>
      <c r="AM11" s="41">
        <v>1</v>
      </c>
      <c r="AN11" s="41">
        <v>1</v>
      </c>
      <c r="AO11" s="40">
        <f t="shared" si="18"/>
        <v>53688.959999999999</v>
      </c>
      <c r="AP11" s="39">
        <f t="shared" si="19"/>
        <v>53688.959999999999</v>
      </c>
      <c r="AQ11" s="41">
        <v>1</v>
      </c>
      <c r="AR11" s="41">
        <v>1</v>
      </c>
      <c r="AS11" s="40">
        <f t="shared" si="20"/>
        <v>53688.959999999999</v>
      </c>
      <c r="AT11" s="39">
        <f t="shared" si="21"/>
        <v>53688.959999999999</v>
      </c>
      <c r="AU11" s="41">
        <v>1</v>
      </c>
      <c r="AV11" s="41">
        <v>1</v>
      </c>
      <c r="AW11" s="40">
        <f t="shared" si="22"/>
        <v>53688.959999999999</v>
      </c>
    </row>
    <row r="12" spans="1:49" ht="30" x14ac:dyDescent="0.25">
      <c r="A12" s="1" t="s">
        <v>136</v>
      </c>
      <c r="B12" s="37">
        <f>'Планирование (Количество)'!B11</f>
        <v>38014.311666666683</v>
      </c>
      <c r="C12" s="41">
        <v>1</v>
      </c>
      <c r="D12" s="41">
        <v>1</v>
      </c>
      <c r="E12" s="38">
        <f t="shared" ref="E12" si="23">B12</f>
        <v>38014.311666666683</v>
      </c>
      <c r="F12" s="39">
        <f t="shared" ref="F12" si="24">E12</f>
        <v>38014.311666666683</v>
      </c>
      <c r="G12" s="41">
        <v>1</v>
      </c>
      <c r="H12" s="41">
        <v>1</v>
      </c>
      <c r="I12" s="40">
        <f t="shared" ref="I12" si="25">F12</f>
        <v>38014.311666666683</v>
      </c>
      <c r="J12" s="39">
        <f t="shared" ref="J12" si="26">I12</f>
        <v>38014.311666666683</v>
      </c>
      <c r="K12" s="41">
        <v>1</v>
      </c>
      <c r="L12" s="41">
        <v>1</v>
      </c>
      <c r="M12" s="40">
        <f t="shared" ref="M12" si="27">J12</f>
        <v>38014.311666666683</v>
      </c>
      <c r="N12" s="39">
        <f t="shared" ref="N12" si="28">M12</f>
        <v>38014.311666666683</v>
      </c>
      <c r="O12" s="41">
        <v>1</v>
      </c>
      <c r="P12" s="41">
        <v>1</v>
      </c>
      <c r="Q12" s="40">
        <f t="shared" ref="Q12" si="29">N12</f>
        <v>38014.311666666683</v>
      </c>
      <c r="R12" s="39">
        <f t="shared" ref="R12" si="30">Q12</f>
        <v>38014.311666666683</v>
      </c>
      <c r="S12" s="41">
        <v>1</v>
      </c>
      <c r="T12" s="41">
        <v>1</v>
      </c>
      <c r="U12" s="40">
        <f t="shared" ref="U12" si="31">R12</f>
        <v>38014.311666666683</v>
      </c>
      <c r="V12" s="39">
        <f t="shared" ref="V12" si="32">U12</f>
        <v>38014.311666666683</v>
      </c>
      <c r="W12" s="41">
        <v>1</v>
      </c>
      <c r="X12" s="41">
        <v>1</v>
      </c>
      <c r="Y12" s="40">
        <f t="shared" ref="Y12" si="33">V12</f>
        <v>38014.311666666683</v>
      </c>
      <c r="Z12" s="39">
        <f t="shared" ref="Z12" si="34">Y12</f>
        <v>38014.311666666683</v>
      </c>
      <c r="AA12" s="41">
        <v>1</v>
      </c>
      <c r="AB12" s="41">
        <v>1</v>
      </c>
      <c r="AC12" s="40">
        <f t="shared" ref="AC12" si="35">Z12</f>
        <v>38014.311666666683</v>
      </c>
      <c r="AD12" s="39">
        <f t="shared" ref="AD12" si="36">AC12</f>
        <v>38014.311666666683</v>
      </c>
      <c r="AE12" s="41">
        <v>1</v>
      </c>
      <c r="AF12" s="41">
        <v>1</v>
      </c>
      <c r="AG12" s="40">
        <f t="shared" ref="AG12" si="37">AD12</f>
        <v>38014.311666666683</v>
      </c>
      <c r="AH12" s="39">
        <f t="shared" ref="AH12" si="38">AG12</f>
        <v>38014.311666666683</v>
      </c>
      <c r="AI12" s="41">
        <v>1</v>
      </c>
      <c r="AJ12" s="41">
        <v>1</v>
      </c>
      <c r="AK12" s="40">
        <f t="shared" ref="AK12" si="39">AH12</f>
        <v>38014.311666666683</v>
      </c>
      <c r="AL12" s="39">
        <f t="shared" ref="AL12" si="40">AK12</f>
        <v>38014.311666666683</v>
      </c>
      <c r="AM12" s="41">
        <v>1</v>
      </c>
      <c r="AN12" s="41">
        <v>1</v>
      </c>
      <c r="AO12" s="40">
        <f t="shared" ref="AO12" si="41">AL12</f>
        <v>38014.311666666683</v>
      </c>
      <c r="AP12" s="39">
        <f t="shared" ref="AP12" si="42">AO12</f>
        <v>38014.311666666683</v>
      </c>
      <c r="AQ12" s="41">
        <v>1</v>
      </c>
      <c r="AR12" s="41">
        <v>1</v>
      </c>
      <c r="AS12" s="40">
        <f t="shared" ref="AS12" si="43">AP12</f>
        <v>38014.311666666683</v>
      </c>
      <c r="AT12" s="39">
        <f t="shared" ref="AT12" si="44">AS12</f>
        <v>38014.311666666683</v>
      </c>
      <c r="AU12" s="41">
        <v>1</v>
      </c>
      <c r="AV12" s="41">
        <v>1</v>
      </c>
      <c r="AW12" s="40">
        <f t="shared" ref="AW12" si="45">AT12</f>
        <v>38014.311666666683</v>
      </c>
    </row>
    <row r="13" spans="1:49" x14ac:dyDescent="0.25">
      <c r="A13"/>
      <c r="B13" s="16"/>
      <c r="C13" s="13"/>
      <c r="D13" s="13"/>
    </row>
    <row r="14" spans="1:49" x14ac:dyDescent="0.25">
      <c r="A14"/>
      <c r="B14" s="16"/>
      <c r="C14" s="13"/>
      <c r="D14" s="13"/>
    </row>
    <row r="15" spans="1:49" x14ac:dyDescent="0.25">
      <c r="A15"/>
      <c r="B15" s="16"/>
      <c r="C15" s="13"/>
      <c r="D15" s="13"/>
    </row>
    <row r="16" spans="1:49" x14ac:dyDescent="0.25">
      <c r="A16"/>
      <c r="B16" s="16"/>
      <c r="C16" s="13"/>
      <c r="D16" s="13"/>
    </row>
    <row r="17" spans="1:4" x14ac:dyDescent="0.25">
      <c r="A17"/>
      <c r="B17" s="16"/>
      <c r="C17" s="13"/>
      <c r="D17" s="13"/>
    </row>
    <row r="18" spans="1:4" x14ac:dyDescent="0.25">
      <c r="A18"/>
      <c r="B18" s="16"/>
      <c r="C18" s="13"/>
      <c r="D18" s="13"/>
    </row>
    <row r="19" spans="1:4" x14ac:dyDescent="0.25">
      <c r="A19"/>
      <c r="B19" s="16"/>
      <c r="C19" s="13"/>
      <c r="D19" s="13"/>
    </row>
    <row r="20" spans="1:4" x14ac:dyDescent="0.25">
      <c r="A20"/>
      <c r="B20" s="16"/>
      <c r="C20" s="13"/>
      <c r="D20" s="13"/>
    </row>
    <row r="21" spans="1:4" x14ac:dyDescent="0.25">
      <c r="A21"/>
      <c r="B21" s="16"/>
      <c r="C21" s="13"/>
      <c r="D21" s="13"/>
    </row>
    <row r="22" spans="1:4" x14ac:dyDescent="0.25">
      <c r="A22"/>
      <c r="B22" s="16"/>
    </row>
    <row r="23" spans="1:4" x14ac:dyDescent="0.25">
      <c r="A23"/>
      <c r="B23" s="16"/>
      <c r="C23" s="13"/>
      <c r="D23" s="13"/>
    </row>
    <row r="24" spans="1:4" x14ac:dyDescent="0.25">
      <c r="A24"/>
    </row>
    <row r="25" spans="1:4" x14ac:dyDescent="0.25">
      <c r="A25"/>
    </row>
    <row r="26" spans="1:4" x14ac:dyDescent="0.25">
      <c r="A26"/>
    </row>
    <row r="27" spans="1:4" x14ac:dyDescent="0.25">
      <c r="A27"/>
    </row>
    <row r="28" spans="1:4" x14ac:dyDescent="0.25">
      <c r="A28"/>
    </row>
    <row r="29" spans="1:4" x14ac:dyDescent="0.25">
      <c r="A29"/>
    </row>
    <row r="30" spans="1:4" x14ac:dyDescent="0.25">
      <c r="A30"/>
    </row>
    <row r="31" spans="1:4" x14ac:dyDescent="0.25">
      <c r="A31"/>
    </row>
    <row r="32" spans="1:4" x14ac:dyDescent="0.25">
      <c r="A32"/>
    </row>
    <row r="33" spans="1:32" x14ac:dyDescent="0.25">
      <c r="A33"/>
      <c r="W33"/>
      <c r="X33"/>
      <c r="Y33" s="22"/>
      <c r="Z33"/>
      <c r="AA33"/>
      <c r="AB33"/>
      <c r="AC33" s="22"/>
      <c r="AD33"/>
      <c r="AE33"/>
      <c r="AF33"/>
    </row>
    <row r="34" spans="1:32" x14ac:dyDescent="0.25">
      <c r="A34"/>
    </row>
    <row r="35" spans="1:32" x14ac:dyDescent="0.25">
      <c r="A35"/>
    </row>
    <row r="36" spans="1:32" x14ac:dyDescent="0.25">
      <c r="A36"/>
    </row>
    <row r="37" spans="1:32" x14ac:dyDescent="0.25">
      <c r="A37"/>
    </row>
    <row r="38" spans="1:32" x14ac:dyDescent="0.25">
      <c r="A38"/>
    </row>
    <row r="39" spans="1:32" x14ac:dyDescent="0.25">
      <c r="A39"/>
    </row>
    <row r="40" spans="1:32" x14ac:dyDescent="0.25">
      <c r="A40"/>
    </row>
    <row r="41" spans="1:32" x14ac:dyDescent="0.25">
      <c r="A41"/>
    </row>
    <row r="42" spans="1:32" x14ac:dyDescent="0.25">
      <c r="A42"/>
    </row>
    <row r="43" spans="1:32" x14ac:dyDescent="0.25">
      <c r="A43"/>
    </row>
    <row r="44" spans="1:32" x14ac:dyDescent="0.25">
      <c r="A44"/>
    </row>
    <row r="45" spans="1:32" x14ac:dyDescent="0.25">
      <c r="A45"/>
    </row>
    <row r="46" spans="1:32" x14ac:dyDescent="0.25">
      <c r="A46"/>
    </row>
    <row r="47" spans="1:32" x14ac:dyDescent="0.25">
      <c r="A47"/>
    </row>
    <row r="48" spans="1:32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</sheetData>
  <sheetProtection selectLockedCells="1"/>
  <mergeCells count="13">
    <mergeCell ref="A1:A2"/>
    <mergeCell ref="AT1:AW1"/>
    <mergeCell ref="V1:Y1"/>
    <mergeCell ref="Z1:AC1"/>
    <mergeCell ref="AD1:AG1"/>
    <mergeCell ref="AH1:AK1"/>
    <mergeCell ref="AL1:AO1"/>
    <mergeCell ref="AP1:AS1"/>
    <mergeCell ref="R1:U1"/>
    <mergeCell ref="B1:E1"/>
    <mergeCell ref="F1:I1"/>
    <mergeCell ref="J1:M1"/>
    <mergeCell ref="N1:Q1"/>
  </mergeCells>
  <pageMargins left="0.7" right="0.7" top="0.75" bottom="0.75" header="0.3" footer="0.3"/>
  <pageSetup paperSize="2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работ и услуг'!$A$8</xm:f>
          </x14:formula1>
          <xm:sqref>A12:A200</xm:sqref>
        </x14:dataValidation>
        <x14:dataValidation type="list" allowBlank="1" showInputMessage="1" showErrorMessage="1">
          <x14:formula1>
            <xm:f>'[1]Перечень работ и услуг'!#REF!</xm:f>
          </x14:formula1>
          <xm:sqref>A3:A11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K14" sqref="K14"/>
    </sheetView>
  </sheetViews>
  <sheetFormatPr defaultColWidth="11.42578125" defaultRowHeight="15" x14ac:dyDescent="0.25"/>
  <sheetData>
    <row r="1" spans="1:2" x14ac:dyDescent="0.25">
      <c r="A1" t="s">
        <v>118</v>
      </c>
      <c r="B1" t="s">
        <v>121</v>
      </c>
    </row>
    <row r="2" spans="1:2" x14ac:dyDescent="0.25">
      <c r="A2" t="s">
        <v>119</v>
      </c>
      <c r="B2" t="s">
        <v>122</v>
      </c>
    </row>
    <row r="3" spans="1:2" x14ac:dyDescent="0.25">
      <c r="A3" t="s">
        <v>120</v>
      </c>
      <c r="B3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82"/>
  <sheetViews>
    <sheetView workbookViewId="0">
      <selection activeCell="C16" sqref="C16"/>
    </sheetView>
  </sheetViews>
  <sheetFormatPr defaultColWidth="8.85546875" defaultRowHeight="15" x14ac:dyDescent="0.25"/>
  <cols>
    <col min="1" max="1" width="51.140625" customWidth="1"/>
    <col min="2" max="2" width="24.140625" customWidth="1"/>
    <col min="3" max="3" width="56.7109375" customWidth="1"/>
    <col min="5" max="5" width="54.7109375" customWidth="1"/>
    <col min="7" max="7" width="62.140625" customWidth="1"/>
  </cols>
  <sheetData>
    <row r="1" spans="1:2" x14ac:dyDescent="0.25">
      <c r="A1" t="s">
        <v>19</v>
      </c>
      <c r="B1" t="s">
        <v>2</v>
      </c>
    </row>
    <row r="2" spans="1:2" x14ac:dyDescent="0.25">
      <c r="A2" t="s">
        <v>62</v>
      </c>
      <c r="B2" t="s">
        <v>64</v>
      </c>
    </row>
    <row r="3" spans="1:2" x14ac:dyDescent="0.25">
      <c r="A3" t="s">
        <v>63</v>
      </c>
      <c r="B3" t="s">
        <v>3</v>
      </c>
    </row>
    <row r="4" spans="1:2" x14ac:dyDescent="0.25">
      <c r="A4" t="s">
        <v>20</v>
      </c>
      <c r="B4" t="s">
        <v>65</v>
      </c>
    </row>
    <row r="5" spans="1:2" x14ac:dyDescent="0.25">
      <c r="A5" t="s">
        <v>21</v>
      </c>
      <c r="B5" t="s">
        <v>4</v>
      </c>
    </row>
    <row r="6" spans="1:2" x14ac:dyDescent="0.25">
      <c r="A6" t="s">
        <v>22</v>
      </c>
      <c r="B6" t="s">
        <v>5</v>
      </c>
    </row>
    <row r="7" spans="1:2" x14ac:dyDescent="0.25">
      <c r="A7" t="s">
        <v>54</v>
      </c>
      <c r="B7" t="s">
        <v>6</v>
      </c>
    </row>
    <row r="8" spans="1:2" x14ac:dyDescent="0.25">
      <c r="A8" t="s">
        <v>55</v>
      </c>
      <c r="B8" t="s">
        <v>66</v>
      </c>
    </row>
    <row r="9" spans="1:2" x14ac:dyDescent="0.25">
      <c r="A9" t="s">
        <v>56</v>
      </c>
      <c r="B9" t="s">
        <v>7</v>
      </c>
    </row>
    <row r="10" spans="1:2" x14ac:dyDescent="0.25">
      <c r="A10" t="s">
        <v>57</v>
      </c>
      <c r="B10" t="s">
        <v>8</v>
      </c>
    </row>
    <row r="11" spans="1:2" x14ac:dyDescent="0.25">
      <c r="A11" t="s">
        <v>59</v>
      </c>
      <c r="B11" t="s">
        <v>1</v>
      </c>
    </row>
    <row r="12" spans="1:2" x14ac:dyDescent="0.25">
      <c r="A12" t="s">
        <v>58</v>
      </c>
      <c r="B12" t="s">
        <v>0</v>
      </c>
    </row>
    <row r="13" spans="1:2" x14ac:dyDescent="0.25">
      <c r="B13" t="s">
        <v>9</v>
      </c>
    </row>
    <row r="14" spans="1:2" x14ac:dyDescent="0.25">
      <c r="B14" t="s">
        <v>10</v>
      </c>
    </row>
    <row r="15" spans="1:2" x14ac:dyDescent="0.25">
      <c r="B15" t="s">
        <v>11</v>
      </c>
    </row>
    <row r="16" spans="1:2" x14ac:dyDescent="0.25">
      <c r="B16" t="s">
        <v>67</v>
      </c>
    </row>
    <row r="17" spans="2:2" x14ac:dyDescent="0.25">
      <c r="B17" t="s">
        <v>68</v>
      </c>
    </row>
    <row r="18" spans="2:2" x14ac:dyDescent="0.25">
      <c r="B18" t="s">
        <v>69</v>
      </c>
    </row>
    <row r="19" spans="2:2" x14ac:dyDescent="0.25">
      <c r="B19" t="s">
        <v>70</v>
      </c>
    </row>
    <row r="20" spans="2:2" x14ac:dyDescent="0.25">
      <c r="B20" t="s">
        <v>12</v>
      </c>
    </row>
    <row r="21" spans="2:2" x14ac:dyDescent="0.25">
      <c r="B21" t="s">
        <v>13</v>
      </c>
    </row>
    <row r="22" spans="2:2" x14ac:dyDescent="0.25">
      <c r="B22" t="s">
        <v>71</v>
      </c>
    </row>
    <row r="23" spans="2:2" x14ac:dyDescent="0.25">
      <c r="B23" t="s">
        <v>14</v>
      </c>
    </row>
    <row r="24" spans="2:2" x14ac:dyDescent="0.25">
      <c r="B24" t="s">
        <v>15</v>
      </c>
    </row>
    <row r="25" spans="2:2" x14ac:dyDescent="0.25">
      <c r="B25" t="s">
        <v>16</v>
      </c>
    </row>
    <row r="26" spans="2:2" x14ac:dyDescent="0.25">
      <c r="B26" t="s">
        <v>72</v>
      </c>
    </row>
    <row r="27" spans="2:2" x14ac:dyDescent="0.25">
      <c r="B27" t="s">
        <v>73</v>
      </c>
    </row>
    <row r="28" spans="2:2" x14ac:dyDescent="0.25">
      <c r="B28" t="s">
        <v>74</v>
      </c>
    </row>
    <row r="29" spans="2:2" x14ac:dyDescent="0.25">
      <c r="B29" t="s">
        <v>75</v>
      </c>
    </row>
    <row r="30" spans="2:2" x14ac:dyDescent="0.25">
      <c r="B30" t="s">
        <v>76</v>
      </c>
    </row>
    <row r="31" spans="2:2" x14ac:dyDescent="0.25">
      <c r="B31" t="s">
        <v>17</v>
      </c>
    </row>
    <row r="32" spans="2:2" x14ac:dyDescent="0.25">
      <c r="B32" t="s">
        <v>18</v>
      </c>
    </row>
    <row r="33" spans="2:2" x14ac:dyDescent="0.25">
      <c r="B33" t="s">
        <v>23</v>
      </c>
    </row>
    <row r="34" spans="2:2" x14ac:dyDescent="0.25">
      <c r="B34" t="s">
        <v>24</v>
      </c>
    </row>
    <row r="35" spans="2:2" x14ac:dyDescent="0.25">
      <c r="B35" t="s">
        <v>25</v>
      </c>
    </row>
    <row r="36" spans="2:2" x14ac:dyDescent="0.25">
      <c r="B36" t="s">
        <v>26</v>
      </c>
    </row>
    <row r="37" spans="2:2" x14ac:dyDescent="0.25">
      <c r="B37" t="s">
        <v>27</v>
      </c>
    </row>
    <row r="38" spans="2:2" x14ac:dyDescent="0.25">
      <c r="B38" t="s">
        <v>28</v>
      </c>
    </row>
    <row r="39" spans="2:2" x14ac:dyDescent="0.25">
      <c r="B39" t="s">
        <v>29</v>
      </c>
    </row>
    <row r="40" spans="2:2" x14ac:dyDescent="0.25">
      <c r="B40" t="s">
        <v>30</v>
      </c>
    </row>
    <row r="41" spans="2:2" x14ac:dyDescent="0.25">
      <c r="B41" t="s">
        <v>31</v>
      </c>
    </row>
    <row r="42" spans="2:2" x14ac:dyDescent="0.25">
      <c r="B42" t="s">
        <v>32</v>
      </c>
    </row>
    <row r="43" spans="2:2" x14ac:dyDescent="0.25">
      <c r="B43" t="s">
        <v>77</v>
      </c>
    </row>
    <row r="44" spans="2:2" x14ac:dyDescent="0.25">
      <c r="B44" t="s">
        <v>78</v>
      </c>
    </row>
    <row r="45" spans="2:2" x14ac:dyDescent="0.25">
      <c r="B45" t="s">
        <v>33</v>
      </c>
    </row>
    <row r="46" spans="2:2" x14ac:dyDescent="0.25">
      <c r="B46" t="s">
        <v>34</v>
      </c>
    </row>
    <row r="47" spans="2:2" x14ac:dyDescent="0.25">
      <c r="B47" t="s">
        <v>35</v>
      </c>
    </row>
    <row r="48" spans="2:2" x14ac:dyDescent="0.25">
      <c r="B48" t="s">
        <v>79</v>
      </c>
    </row>
    <row r="49" spans="2:2" x14ac:dyDescent="0.25">
      <c r="B49" t="s">
        <v>36</v>
      </c>
    </row>
    <row r="50" spans="2:2" x14ac:dyDescent="0.25">
      <c r="B50" t="s">
        <v>37</v>
      </c>
    </row>
    <row r="51" spans="2:2" x14ac:dyDescent="0.25">
      <c r="B51" t="s">
        <v>38</v>
      </c>
    </row>
    <row r="52" spans="2:2" x14ac:dyDescent="0.25">
      <c r="B52" t="s">
        <v>39</v>
      </c>
    </row>
    <row r="53" spans="2:2" x14ac:dyDescent="0.25">
      <c r="B53" t="s">
        <v>40</v>
      </c>
    </row>
    <row r="54" spans="2:2" x14ac:dyDescent="0.25">
      <c r="B54" t="s">
        <v>41</v>
      </c>
    </row>
    <row r="55" spans="2:2" x14ac:dyDescent="0.25">
      <c r="B55" t="s">
        <v>42</v>
      </c>
    </row>
    <row r="56" spans="2:2" x14ac:dyDescent="0.25">
      <c r="B56" t="s">
        <v>43</v>
      </c>
    </row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t="s">
        <v>46</v>
      </c>
    </row>
    <row r="60" spans="2:2" x14ac:dyDescent="0.25">
      <c r="B60" t="s">
        <v>47</v>
      </c>
    </row>
    <row r="61" spans="2:2" x14ac:dyDescent="0.25">
      <c r="B61" t="s">
        <v>80</v>
      </c>
    </row>
    <row r="62" spans="2:2" x14ac:dyDescent="0.25">
      <c r="B62" t="s">
        <v>81</v>
      </c>
    </row>
    <row r="63" spans="2:2" x14ac:dyDescent="0.25">
      <c r="B63" t="s">
        <v>48</v>
      </c>
    </row>
    <row r="64" spans="2:2" x14ac:dyDescent="0.25">
      <c r="B64" t="s">
        <v>49</v>
      </c>
    </row>
    <row r="65" spans="2:2" x14ac:dyDescent="0.25">
      <c r="B65" t="s">
        <v>50</v>
      </c>
    </row>
    <row r="66" spans="2:2" x14ac:dyDescent="0.25">
      <c r="B66" t="s">
        <v>82</v>
      </c>
    </row>
    <row r="67" spans="2:2" x14ac:dyDescent="0.25">
      <c r="B67" t="s">
        <v>51</v>
      </c>
    </row>
    <row r="68" spans="2:2" x14ac:dyDescent="0.25">
      <c r="B68" t="s">
        <v>52</v>
      </c>
    </row>
    <row r="69" spans="2:2" x14ac:dyDescent="0.25">
      <c r="B69" t="s">
        <v>53</v>
      </c>
    </row>
    <row r="70" spans="2:2" x14ac:dyDescent="0.25">
      <c r="B70" t="s">
        <v>83</v>
      </c>
    </row>
    <row r="71" spans="2:2" x14ac:dyDescent="0.25">
      <c r="B71" t="s">
        <v>84</v>
      </c>
    </row>
    <row r="72" spans="2:2" x14ac:dyDescent="0.25">
      <c r="B72" t="s">
        <v>85</v>
      </c>
    </row>
    <row r="73" spans="2:2" x14ac:dyDescent="0.25">
      <c r="B73" t="s">
        <v>86</v>
      </c>
    </row>
    <row r="74" spans="2:2" x14ac:dyDescent="0.25">
      <c r="B74" t="s">
        <v>87</v>
      </c>
    </row>
    <row r="75" spans="2:2" x14ac:dyDescent="0.25">
      <c r="B75" t="s">
        <v>88</v>
      </c>
    </row>
    <row r="76" spans="2:2" x14ac:dyDescent="0.25">
      <c r="B76" t="s">
        <v>89</v>
      </c>
    </row>
    <row r="77" spans="2:2" x14ac:dyDescent="0.25">
      <c r="B77" t="s">
        <v>90</v>
      </c>
    </row>
    <row r="78" spans="2:2" x14ac:dyDescent="0.25">
      <c r="B78" t="s">
        <v>91</v>
      </c>
    </row>
    <row r="79" spans="2:2" x14ac:dyDescent="0.25">
      <c r="B79" t="s">
        <v>92</v>
      </c>
    </row>
    <row r="80" spans="2:2" x14ac:dyDescent="0.25">
      <c r="B80" t="s">
        <v>93</v>
      </c>
    </row>
    <row r="81" spans="2:2" x14ac:dyDescent="0.25">
      <c r="B81" t="s">
        <v>94</v>
      </c>
    </row>
    <row r="82" spans="2:2" x14ac:dyDescent="0.25">
      <c r="B82" t="s">
        <v>95</v>
      </c>
    </row>
  </sheetData>
  <sheetProtection password="D0BA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работ и услуг</vt:lpstr>
      <vt:lpstr>Планирование (Количество)</vt:lpstr>
      <vt:lpstr>Фактическое выполнение</vt:lpstr>
      <vt:lpstr>conf</vt:lpstr>
      <vt:lpstr>Справочник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2023-03-27T04:18:58Z</dcterms:modified>
</cp:coreProperties>
</file>